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esS\Desktop\WSD 2022\Sydney 2022\"/>
    </mc:Choice>
  </mc:AlternateContent>
  <bookViews>
    <workbookView xWindow="0" yWindow="0" windowWidth="17280" windowHeight="6840" activeTab="4"/>
  </bookViews>
  <sheets>
    <sheet name="Player Stats" sheetId="4" r:id="rId1"/>
    <sheet name="Entrants" sheetId="7" r:id="rId2"/>
    <sheet name="Venue" sheetId="3" r:id="rId3"/>
    <sheet name="Venue Stats" sheetId="5" r:id="rId4"/>
    <sheet name="Overall" sheetId="2" r:id="rId5"/>
    <sheet name="Head to Head" sheetId="6" r:id="rId6"/>
    <sheet name="Top 5" sheetId="8" r:id="rId7"/>
    <sheet name="Results by Year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3" l="1"/>
  <c r="M7" i="3"/>
  <c r="K7" i="3"/>
  <c r="I7" i="3"/>
  <c r="G7" i="3"/>
  <c r="E7" i="3"/>
  <c r="O6" i="3"/>
  <c r="M6" i="3"/>
  <c r="K6" i="3"/>
  <c r="I6" i="3"/>
  <c r="G6" i="3"/>
  <c r="E6" i="3"/>
  <c r="O5" i="3"/>
  <c r="M5" i="3"/>
  <c r="K5" i="3"/>
  <c r="I5" i="3"/>
  <c r="G5" i="3"/>
  <c r="E5" i="3"/>
  <c r="O4" i="3"/>
  <c r="M4" i="3"/>
  <c r="M2" i="3" s="1"/>
  <c r="K4" i="3"/>
  <c r="I4" i="3"/>
  <c r="G4" i="3"/>
  <c r="E4" i="3"/>
  <c r="E2" i="3" s="1"/>
  <c r="O3" i="3"/>
  <c r="M3" i="3"/>
  <c r="K3" i="3"/>
  <c r="I3" i="3"/>
  <c r="I2" i="3" s="1"/>
  <c r="G3" i="3"/>
  <c r="E3" i="3"/>
  <c r="O2" i="3"/>
  <c r="N2" i="3"/>
  <c r="L2" i="3"/>
  <c r="K2" i="3"/>
  <c r="J2" i="3"/>
  <c r="H2" i="3"/>
  <c r="G2" i="3"/>
  <c r="F2" i="3"/>
  <c r="D2" i="3"/>
  <c r="C2" i="3"/>
  <c r="B2" i="3"/>
  <c r="C33" i="7" l="1"/>
  <c r="K22" i="7"/>
  <c r="G15" i="7"/>
  <c r="AU20" i="2" l="1"/>
  <c r="BD5" i="5" l="1"/>
  <c r="AT9" i="5"/>
  <c r="AJ17" i="5"/>
  <c r="Z33" i="5"/>
  <c r="P65" i="5"/>
  <c r="F121" i="5"/>
  <c r="C121" i="5"/>
  <c r="G4" i="4" l="1"/>
  <c r="BI19" i="2" l="1"/>
  <c r="BH19" i="2"/>
  <c r="BG19" i="2"/>
  <c r="BF19" i="2"/>
  <c r="BE19" i="2"/>
  <c r="AW19" i="2"/>
  <c r="AV19" i="2"/>
  <c r="AT19" i="2"/>
  <c r="AS19" i="2"/>
  <c r="AQ19" i="2"/>
  <c r="BI18" i="2"/>
  <c r="BH18" i="2"/>
  <c r="BG18" i="2"/>
  <c r="BF18" i="2"/>
  <c r="BE18" i="2"/>
  <c r="AW18" i="2"/>
  <c r="AV18" i="2"/>
  <c r="AT18" i="2"/>
  <c r="AS18" i="2"/>
  <c r="AR18" i="2" s="1"/>
  <c r="AQ18" i="2"/>
  <c r="BI17" i="2"/>
  <c r="BH17" i="2"/>
  <c r="BG17" i="2"/>
  <c r="BF17" i="2"/>
  <c r="BE17" i="2"/>
  <c r="AW17" i="2"/>
  <c r="AV17" i="2"/>
  <c r="AX17" i="2" s="1"/>
  <c r="AT17" i="2"/>
  <c r="AS17" i="2"/>
  <c r="AQ17" i="2"/>
  <c r="BI16" i="2"/>
  <c r="BH16" i="2"/>
  <c r="BG16" i="2"/>
  <c r="BF16" i="2"/>
  <c r="BE16" i="2"/>
  <c r="AX16" i="2"/>
  <c r="AW16" i="2"/>
  <c r="AV16" i="2"/>
  <c r="AT16" i="2"/>
  <c r="AS16" i="2"/>
  <c r="AR16" i="2" s="1"/>
  <c r="AQ16" i="2"/>
  <c r="BI15" i="2"/>
  <c r="BH15" i="2"/>
  <c r="BG15" i="2"/>
  <c r="BF15" i="2"/>
  <c r="BE15" i="2"/>
  <c r="AW15" i="2"/>
  <c r="AV15" i="2"/>
  <c r="AT15" i="2"/>
  <c r="AS15" i="2"/>
  <c r="AQ15" i="2"/>
  <c r="BI14" i="2"/>
  <c r="BH14" i="2"/>
  <c r="BG14" i="2"/>
  <c r="BF14" i="2"/>
  <c r="BE14" i="2"/>
  <c r="AW14" i="2"/>
  <c r="AV14" i="2"/>
  <c r="AT14" i="2"/>
  <c r="AS14" i="2"/>
  <c r="AR14" i="2" s="1"/>
  <c r="AQ14" i="2"/>
  <c r="BI13" i="2"/>
  <c r="BH13" i="2"/>
  <c r="BG13" i="2"/>
  <c r="BF13" i="2"/>
  <c r="BE13" i="2"/>
  <c r="AW13" i="2"/>
  <c r="AV13" i="2"/>
  <c r="AX13" i="2" s="1"/>
  <c r="AT13" i="2"/>
  <c r="AS13" i="2"/>
  <c r="AQ13" i="2"/>
  <c r="BI12" i="2"/>
  <c r="BH12" i="2"/>
  <c r="BG12" i="2"/>
  <c r="BF12" i="2"/>
  <c r="BE12" i="2"/>
  <c r="AW12" i="2"/>
  <c r="AV12" i="2"/>
  <c r="AX12" i="2" s="1"/>
  <c r="AT12" i="2"/>
  <c r="AS12" i="2"/>
  <c r="AQ12" i="2"/>
  <c r="BI11" i="2"/>
  <c r="BH11" i="2"/>
  <c r="BG11" i="2"/>
  <c r="BF11" i="2"/>
  <c r="BE11" i="2"/>
  <c r="AW11" i="2"/>
  <c r="AV11" i="2"/>
  <c r="AT11" i="2"/>
  <c r="AS11" i="2"/>
  <c r="AR11" i="2" s="1"/>
  <c r="AQ11" i="2"/>
  <c r="BI10" i="2"/>
  <c r="BH10" i="2"/>
  <c r="BG10" i="2"/>
  <c r="BF10" i="2"/>
  <c r="BE10" i="2"/>
  <c r="AW10" i="2"/>
  <c r="AV10" i="2"/>
  <c r="AX10" i="2" s="1"/>
  <c r="AT10" i="2"/>
  <c r="AS10" i="2"/>
  <c r="AQ10" i="2"/>
  <c r="BI9" i="2"/>
  <c r="BH9" i="2"/>
  <c r="BG9" i="2"/>
  <c r="BF9" i="2"/>
  <c r="BE9" i="2"/>
  <c r="AW9" i="2"/>
  <c r="AV9" i="2"/>
  <c r="AT9" i="2"/>
  <c r="AS9" i="2"/>
  <c r="AQ9" i="2"/>
  <c r="BI8" i="2"/>
  <c r="BH8" i="2"/>
  <c r="BG8" i="2"/>
  <c r="BF8" i="2"/>
  <c r="BE8" i="2"/>
  <c r="AW8" i="2"/>
  <c r="AV8" i="2"/>
  <c r="AT8" i="2"/>
  <c r="AS8" i="2"/>
  <c r="AQ8" i="2"/>
  <c r="BI7" i="2"/>
  <c r="BH7" i="2"/>
  <c r="BG7" i="2"/>
  <c r="BF7" i="2"/>
  <c r="BE7" i="2"/>
  <c r="AW7" i="2"/>
  <c r="AV7" i="2"/>
  <c r="AT7" i="2"/>
  <c r="AS7" i="2"/>
  <c r="AQ7" i="2"/>
  <c r="BI6" i="2"/>
  <c r="BH6" i="2"/>
  <c r="BG6" i="2"/>
  <c r="BF6" i="2"/>
  <c r="BE6" i="2"/>
  <c r="AW6" i="2"/>
  <c r="AV6" i="2"/>
  <c r="AT6" i="2"/>
  <c r="AS6" i="2"/>
  <c r="AQ6" i="2"/>
  <c r="BI5" i="2"/>
  <c r="BH5" i="2"/>
  <c r="BG5" i="2"/>
  <c r="BF5" i="2"/>
  <c r="BE5" i="2"/>
  <c r="AW5" i="2"/>
  <c r="AV5" i="2"/>
  <c r="AT5" i="2"/>
  <c r="AS5" i="2"/>
  <c r="AQ5" i="2"/>
  <c r="BI4" i="2"/>
  <c r="BH4" i="2"/>
  <c r="BG4" i="2"/>
  <c r="BF4" i="2"/>
  <c r="BE4" i="2"/>
  <c r="AW4" i="2"/>
  <c r="AV4" i="2"/>
  <c r="AX4" i="2" s="1"/>
  <c r="AT4" i="2"/>
  <c r="AS4" i="2"/>
  <c r="AQ4" i="2"/>
  <c r="BI3" i="2"/>
  <c r="BH3" i="2"/>
  <c r="BG3" i="2"/>
  <c r="BF3" i="2"/>
  <c r="BE3" i="2"/>
  <c r="AW3" i="2"/>
  <c r="AV3" i="2"/>
  <c r="AT3" i="2"/>
  <c r="AS3" i="2"/>
  <c r="AR3" i="2" s="1"/>
  <c r="AQ3" i="2"/>
  <c r="BI2" i="2"/>
  <c r="BH2" i="2"/>
  <c r="BG2" i="2"/>
  <c r="BF2" i="2"/>
  <c r="BE2" i="2"/>
  <c r="BC2" i="2"/>
  <c r="BC20" i="2" s="1"/>
  <c r="BB2" i="2"/>
  <c r="BB20" i="2" s="1"/>
  <c r="AW2" i="2"/>
  <c r="AV2" i="2"/>
  <c r="AT2" i="2"/>
  <c r="AS2" i="2"/>
  <c r="AR2" i="2"/>
  <c r="AQ2" i="2"/>
  <c r="AQ20" i="2" s="1"/>
  <c r="AX9" i="2" l="1"/>
  <c r="AX8" i="2"/>
  <c r="AX5" i="2"/>
  <c r="AX7" i="2"/>
  <c r="AR8" i="2"/>
  <c r="AX14" i="2"/>
  <c r="AR15" i="2"/>
  <c r="AX19" i="2"/>
  <c r="AX15" i="2"/>
  <c r="AX3" i="2"/>
  <c r="AR4" i="2"/>
  <c r="AX6" i="2"/>
  <c r="AR7" i="2"/>
  <c r="AX11" i="2"/>
  <c r="AR12" i="2"/>
  <c r="AX18" i="2"/>
  <c r="AR19" i="2"/>
  <c r="AW20" i="2"/>
  <c r="AT20" i="2"/>
  <c r="AR6" i="2"/>
  <c r="AR10" i="2"/>
  <c r="AV20" i="2"/>
  <c r="AX20" i="2" s="1"/>
  <c r="AR5" i="2"/>
  <c r="AR9" i="2"/>
  <c r="AR13" i="2"/>
  <c r="AR17" i="2"/>
  <c r="BD20" i="2"/>
  <c r="AX2" i="2"/>
  <c r="AS20" i="2"/>
  <c r="AR20" i="2" l="1"/>
  <c r="AZ20" i="2" s="1"/>
  <c r="AY20" i="2" l="1"/>
  <c r="BA20" i="2" s="1"/>
  <c r="E121" i="2"/>
  <c r="B121" i="2"/>
  <c r="V33" i="4" l="1"/>
  <c r="U33" i="4"/>
  <c r="D33" i="4" l="1"/>
  <c r="E33" i="4"/>
  <c r="H33" i="4"/>
  <c r="I33" i="4"/>
  <c r="C33" i="4"/>
  <c r="G3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7" i="4"/>
  <c r="G25" i="4"/>
  <c r="G23" i="4"/>
  <c r="G24" i="4"/>
  <c r="G28" i="4"/>
  <c r="G26" i="4"/>
  <c r="G29" i="4"/>
  <c r="G30" i="4"/>
  <c r="G32" i="4"/>
  <c r="G31" i="4"/>
  <c r="G2" i="4"/>
  <c r="G33" i="4" l="1"/>
  <c r="BA5" i="5"/>
  <c r="AQ9" i="5"/>
  <c r="AG17" i="5"/>
  <c r="W33" i="5"/>
  <c r="AD33" i="5"/>
  <c r="M65" i="5"/>
  <c r="T65" i="5"/>
  <c r="J7" i="6" l="1"/>
  <c r="J8" i="6"/>
</calcChain>
</file>

<file path=xl/sharedStrings.xml><?xml version="1.0" encoding="utf-8"?>
<sst xmlns="http://schemas.openxmlformats.org/spreadsheetml/2006/main" count="2806" uniqueCount="114">
  <si>
    <t>Paul Nicholson</t>
  </si>
  <si>
    <t>Warren Parry</t>
  </si>
  <si>
    <t>Phil Taylor</t>
  </si>
  <si>
    <t>Kyle Anderson</t>
  </si>
  <si>
    <t>Simon Whitlock</t>
  </si>
  <si>
    <t>Jamie Mathers</t>
  </si>
  <si>
    <t>Andy Hamilton</t>
  </si>
  <si>
    <t>Beau Anderson</t>
  </si>
  <si>
    <t>Michael Van Gerwen</t>
  </si>
  <si>
    <t>Raymond Van Barneveld</t>
  </si>
  <si>
    <t>Clinton Bridge</t>
  </si>
  <si>
    <t>Adrian Lewis</t>
  </si>
  <si>
    <t>Monty Tuhua</t>
  </si>
  <si>
    <t>Wes Newton</t>
  </si>
  <si>
    <t>David Platt</t>
  </si>
  <si>
    <t>James Wade</t>
  </si>
  <si>
    <t>Shane Tichowitsch</t>
  </si>
  <si>
    <t>Peter Wright</t>
  </si>
  <si>
    <t>Stephen Bunting</t>
  </si>
  <si>
    <t>John Weber</t>
  </si>
  <si>
    <t>Dave Chisnall</t>
  </si>
  <si>
    <t>Cody Harris</t>
  </si>
  <si>
    <t>Craig Caldwell</t>
  </si>
  <si>
    <t>Gary Anderson</t>
  </si>
  <si>
    <t xml:space="preserve">Adrian Lewis </t>
  </si>
  <si>
    <t>Corey Cadby</t>
  </si>
  <si>
    <t>Rob Szabo</t>
  </si>
  <si>
    <t>Harley Kemp</t>
  </si>
  <si>
    <t>Rhys Mathewson</t>
  </si>
  <si>
    <t>Sydney</t>
  </si>
  <si>
    <t>qf</t>
  </si>
  <si>
    <t>sf</t>
  </si>
  <si>
    <t>f</t>
  </si>
  <si>
    <t>Damon Heta</t>
  </si>
  <si>
    <t xml:space="preserve"> </t>
  </si>
  <si>
    <t>Loz Ryder</t>
  </si>
  <si>
    <t>Name</t>
  </si>
  <si>
    <t>Pld</t>
  </si>
  <si>
    <t>W</t>
  </si>
  <si>
    <t>L</t>
  </si>
  <si>
    <t>A</t>
  </si>
  <si>
    <t>Diff</t>
  </si>
  <si>
    <t>Avg Legs Diff</t>
  </si>
  <si>
    <t>Comments</t>
  </si>
  <si>
    <t>Total</t>
  </si>
  <si>
    <t>Total Average</t>
  </si>
  <si>
    <t>Average &gt;110</t>
  </si>
  <si>
    <t>Average &gt;100</t>
  </si>
  <si>
    <t>Average &gt;90</t>
  </si>
  <si>
    <t>Average &gt;80</t>
  </si>
  <si>
    <t>Average &gt;70</t>
  </si>
  <si>
    <t>Average &gt;60</t>
  </si>
  <si>
    <t xml:space="preserve">  </t>
  </si>
  <si>
    <t>Paul Nicholson v Warren Parry was the very first World Series event downunder, an Aussie v a Kiwi as it should be!</t>
  </si>
  <si>
    <t>Phil Taylor has never been defeated in Sydney.</t>
  </si>
  <si>
    <t>Apart from Taylor only MVG has an average over 100 in Sydney</t>
  </si>
  <si>
    <t>Kyle is the most successful Australian at the Sydney Darts Masters</t>
  </si>
  <si>
    <t xml:space="preserve">Bunting's only final in World Series of Darts events is in Sydney. </t>
  </si>
  <si>
    <t>F*4</t>
  </si>
  <si>
    <t>GG Mathers</t>
  </si>
  <si>
    <t>Champs</t>
  </si>
  <si>
    <t>W per Pld %</t>
  </si>
  <si>
    <t>F</t>
  </si>
  <si>
    <t>F Legs Avg</t>
  </si>
  <si>
    <t>Agst Legs Avg</t>
  </si>
  <si>
    <t>F Avg</t>
  </si>
  <si>
    <t>A Avg</t>
  </si>
  <si>
    <t>Diff in Avg</t>
  </si>
  <si>
    <t>High F</t>
  </si>
  <si>
    <t>Low F</t>
  </si>
  <si>
    <t>High A</t>
  </si>
  <si>
    <t>Low A</t>
  </si>
  <si>
    <t>Highest Round</t>
  </si>
  <si>
    <t>4 Sydney Events</t>
  </si>
  <si>
    <t>4 Syd events</t>
  </si>
  <si>
    <t>Melbourne</t>
  </si>
  <si>
    <t>Results</t>
  </si>
  <si>
    <t>Copied Out</t>
  </si>
  <si>
    <t>TFJM</t>
  </si>
  <si>
    <t>c</t>
  </si>
  <si>
    <t>Overall</t>
  </si>
  <si>
    <t>Location</t>
  </si>
  <si>
    <t>Number</t>
  </si>
  <si>
    <t>Year 1</t>
  </si>
  <si>
    <t>Year 2</t>
  </si>
  <si>
    <t>Year 3</t>
  </si>
  <si>
    <t>Year 4</t>
  </si>
  <si>
    <t xml:space="preserve">Location </t>
  </si>
  <si>
    <t>Year</t>
  </si>
  <si>
    <t>Rank</t>
  </si>
  <si>
    <t>Total Entrants</t>
  </si>
  <si>
    <t>Total Events</t>
  </si>
  <si>
    <t>PDC Side</t>
  </si>
  <si>
    <t>Aus / NZ Side</t>
  </si>
  <si>
    <t>13 entrants</t>
  </si>
  <si>
    <t>20 entrants</t>
  </si>
  <si>
    <t>31 entrants</t>
  </si>
  <si>
    <t>Top 5 Champions</t>
  </si>
  <si>
    <t>Top 5 Finalists</t>
  </si>
  <si>
    <t>Top 5 Played</t>
  </si>
  <si>
    <t>Top 5 Wins</t>
  </si>
  <si>
    <t>Top 5 Averages</t>
  </si>
  <si>
    <t>Top 5 Matches Without A Win</t>
  </si>
  <si>
    <t>Bottom 5 Averages</t>
  </si>
  <si>
    <t>Event Order</t>
  </si>
  <si>
    <t>Big Top                 Luna Park</t>
  </si>
  <si>
    <t>Hordern Pavilion</t>
  </si>
  <si>
    <t>Sydney Entertainment Centre</t>
  </si>
  <si>
    <t>The Star</t>
  </si>
  <si>
    <t>Venue</t>
  </si>
  <si>
    <t>#</t>
  </si>
  <si>
    <t>Sydney Events</t>
  </si>
  <si>
    <t>F*2</t>
  </si>
  <si>
    <t>F*1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</si>
</sst>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3" xfId="0" applyBorder="1"/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james-wade" TargetMode="External"/><Relationship Id="rId1" Type="http://schemas.openxmlformats.org/officeDocument/2006/relationships/hyperlink" Target="https://www.mastercaller.com/players/phil-taylo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stercaller.com/players/phil-taylor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106680</xdr:rowOff>
    </xdr:to>
    <xdr:sp macro="" textlink="">
      <xdr:nvSpPr>
        <xdr:cNvPr id="2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5486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3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91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4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91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106680</xdr:rowOff>
    </xdr:to>
    <xdr:sp macro="" textlink="">
      <xdr:nvSpPr>
        <xdr:cNvPr id="5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731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6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7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10972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5303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60350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06680"/>
    <xdr:sp macro="" textlink="">
      <xdr:nvSpPr>
        <xdr:cNvPr id="10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06680"/>
    <xdr:sp macro="" textlink="">
      <xdr:nvSpPr>
        <xdr:cNvPr id="11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06680"/>
    <xdr:sp macro="" textlink="">
      <xdr:nvSpPr>
        <xdr:cNvPr id="12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06680"/>
    <xdr:sp macro="" textlink="">
      <xdr:nvSpPr>
        <xdr:cNvPr id="13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152400" cy="106680"/>
    <xdr:sp macro="" textlink="">
      <xdr:nvSpPr>
        <xdr:cNvPr id="15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8229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9326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106680</xdr:rowOff>
    </xdr:to>
    <xdr:sp macro="" textlink="">
      <xdr:nvSpPr>
        <xdr:cNvPr id="18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96926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106680</xdr:rowOff>
    </xdr:to>
    <xdr:sp macro="" textlink="">
      <xdr:nvSpPr>
        <xdr:cNvPr id="19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96926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152400</xdr:colOff>
      <xdr:row>43</xdr:row>
      <xdr:rowOff>106680</xdr:rowOff>
    </xdr:to>
    <xdr:sp macro="" textlink="">
      <xdr:nvSpPr>
        <xdr:cNvPr id="20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171907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43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175564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152400" cy="106680"/>
    <xdr:sp macro="" textlink="">
      <xdr:nvSpPr>
        <xdr:cNvPr id="22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17373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152400" cy="106680"/>
    <xdr:sp macro="" textlink="">
      <xdr:nvSpPr>
        <xdr:cNvPr id="23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83229" y="8752114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712029" y="8937171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43</xdr:row>
      <xdr:rowOff>0</xdr:rowOff>
    </xdr:from>
    <xdr:to>
      <xdr:col>2</xdr:col>
      <xdr:colOff>152400</xdr:colOff>
      <xdr:row>43</xdr:row>
      <xdr:rowOff>106680</xdr:rowOff>
    </xdr:to>
    <xdr:sp macro="" textlink="">
      <xdr:nvSpPr>
        <xdr:cNvPr id="25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18470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152400</xdr:colOff>
      <xdr:row>43</xdr:row>
      <xdr:rowOff>106680</xdr:rowOff>
    </xdr:to>
    <xdr:sp macro="" textlink="">
      <xdr:nvSpPr>
        <xdr:cNvPr id="26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18470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152400</xdr:colOff>
      <xdr:row>43</xdr:row>
      <xdr:rowOff>106680</xdr:rowOff>
    </xdr:to>
    <xdr:sp macro="" textlink="">
      <xdr:nvSpPr>
        <xdr:cNvPr id="27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18470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43</xdr:row>
      <xdr:rowOff>0</xdr:rowOff>
    </xdr:from>
    <xdr:ext cx="152400" cy="106680"/>
    <xdr:sp macro="" textlink="">
      <xdr:nvSpPr>
        <xdr:cNvPr id="28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83229" y="9122229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52400" cy="106680"/>
    <xdr:sp macro="" textlink="">
      <xdr:nvSpPr>
        <xdr:cNvPr id="29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83229" y="9122229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52400" cy="106680"/>
    <xdr:sp macro="" textlink="">
      <xdr:nvSpPr>
        <xdr:cNvPr id="30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83229" y="9122229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52400" cy="106680"/>
    <xdr:sp macro="" textlink="">
      <xdr:nvSpPr>
        <xdr:cNvPr id="31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83229" y="9122229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52400" cy="106680"/>
    <xdr:sp macro="" textlink="">
      <xdr:nvSpPr>
        <xdr:cNvPr id="32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1396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52400" cy="106680"/>
    <xdr:sp macro="" textlink="">
      <xdr:nvSpPr>
        <xdr:cNvPr id="33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9600" y="10047514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11</xdr:row>
      <xdr:rowOff>0</xdr:rowOff>
    </xdr:from>
    <xdr:ext cx="152400" cy="106680"/>
    <xdr:sp macro="" textlink="">
      <xdr:nvSpPr>
        <xdr:cNvPr id="34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1857" y="4662714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11</xdr:row>
      <xdr:rowOff>0</xdr:rowOff>
    </xdr:from>
    <xdr:ext cx="152400" cy="106680"/>
    <xdr:sp macro="" textlink="">
      <xdr:nvSpPr>
        <xdr:cNvPr id="35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1857" y="4662714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11</xdr:row>
      <xdr:rowOff>0</xdr:rowOff>
    </xdr:from>
    <xdr:ext cx="152400" cy="106680"/>
    <xdr:sp macro="" textlink="">
      <xdr:nvSpPr>
        <xdr:cNvPr id="36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1857" y="4662714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11</xdr:row>
      <xdr:rowOff>0</xdr:rowOff>
    </xdr:from>
    <xdr:ext cx="152400" cy="106680"/>
    <xdr:sp macro="" textlink="">
      <xdr:nvSpPr>
        <xdr:cNvPr id="37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21857" y="4662714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11</xdr:row>
      <xdr:rowOff>0</xdr:rowOff>
    </xdr:from>
    <xdr:ext cx="152400" cy="106680"/>
    <xdr:sp macro="" textlink="">
      <xdr:nvSpPr>
        <xdr:cNvPr id="38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21857" y="4662714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26</xdr:row>
      <xdr:rowOff>0</xdr:rowOff>
    </xdr:from>
    <xdr:ext cx="152400" cy="106680"/>
    <xdr:sp macro="" textlink="">
      <xdr:nvSpPr>
        <xdr:cNvPr id="39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21857" y="911981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26</xdr:row>
      <xdr:rowOff>0</xdr:rowOff>
    </xdr:from>
    <xdr:ext cx="152400" cy="106680"/>
    <xdr:sp macro="" textlink="">
      <xdr:nvSpPr>
        <xdr:cNvPr id="40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21857" y="911981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26</xdr:row>
      <xdr:rowOff>0</xdr:rowOff>
    </xdr:from>
    <xdr:ext cx="152400" cy="106680"/>
    <xdr:sp macro="" textlink="">
      <xdr:nvSpPr>
        <xdr:cNvPr id="41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21857" y="911981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26</xdr:row>
      <xdr:rowOff>0</xdr:rowOff>
    </xdr:from>
    <xdr:ext cx="152400" cy="106680"/>
    <xdr:sp macro="" textlink="">
      <xdr:nvSpPr>
        <xdr:cNvPr id="42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21857" y="911981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26</xdr:row>
      <xdr:rowOff>0</xdr:rowOff>
    </xdr:from>
    <xdr:ext cx="152400" cy="106680"/>
    <xdr:sp macro="" textlink="">
      <xdr:nvSpPr>
        <xdr:cNvPr id="43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21857" y="911981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26</xdr:row>
      <xdr:rowOff>0</xdr:rowOff>
    </xdr:from>
    <xdr:ext cx="152400" cy="106680"/>
    <xdr:sp macro="" textlink="">
      <xdr:nvSpPr>
        <xdr:cNvPr id="44" name="AutoShape 6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21857" y="911981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52400" cy="106680"/>
    <xdr:sp macro="" textlink="">
      <xdr:nvSpPr>
        <xdr:cNvPr id="45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3438989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52400" cy="106680"/>
    <xdr:sp macro="" textlink="">
      <xdr:nvSpPr>
        <xdr:cNvPr id="46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3438989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762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1854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30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5676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41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7679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762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1854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106680</xdr:rowOff>
    </xdr:to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762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106680</xdr:rowOff>
    </xdr:to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1854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35</xdr:row>
      <xdr:rowOff>0</xdr:rowOff>
    </xdr:from>
    <xdr:ext cx="152400" cy="106680"/>
    <xdr:sp macro="" textlink="">
      <xdr:nvSpPr>
        <xdr:cNvPr id="1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6587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41</xdr:row>
      <xdr:rowOff>0</xdr:rowOff>
    </xdr:from>
    <xdr:ext cx="152400" cy="106680"/>
    <xdr:sp macro="" textlink="">
      <xdr:nvSpPr>
        <xdr:cNvPr id="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7679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35</xdr:row>
      <xdr:rowOff>0</xdr:rowOff>
    </xdr:from>
    <xdr:ext cx="152400" cy="106680"/>
    <xdr:sp macro="" textlink="">
      <xdr:nvSpPr>
        <xdr:cNvPr id="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6587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41</xdr:row>
      <xdr:rowOff>0</xdr:rowOff>
    </xdr:from>
    <xdr:ext cx="152400" cy="106680"/>
    <xdr:sp macro="" textlink="">
      <xdr:nvSpPr>
        <xdr:cNvPr id="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7679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35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6587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41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7679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42</xdr:row>
      <xdr:rowOff>0</xdr:rowOff>
    </xdr:from>
    <xdr:ext cx="152400" cy="106680"/>
    <xdr:sp macro="" textlink="">
      <xdr:nvSpPr>
        <xdr:cNvPr id="1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7861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152400" cy="106680"/>
    <xdr:sp macro="" textlink="">
      <xdr:nvSpPr>
        <xdr:cNvPr id="1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167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2946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167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2946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846733" y="167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152400" cy="106680"/>
    <xdr:sp macro="" textlink="">
      <xdr:nvSpPr>
        <xdr:cNvPr id="2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2946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41</xdr:row>
      <xdr:rowOff>0</xdr:rowOff>
    </xdr:from>
    <xdr:ext cx="152400" cy="106680"/>
    <xdr:sp macro="" textlink="">
      <xdr:nvSpPr>
        <xdr:cNvPr id="2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7679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7497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152400" cy="106680"/>
    <xdr:sp macro="" textlink="">
      <xdr:nvSpPr>
        <xdr:cNvPr id="2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7315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152400" cy="106680"/>
    <xdr:sp macro="" textlink="">
      <xdr:nvSpPr>
        <xdr:cNvPr id="2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7133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152400" cy="106680"/>
    <xdr:sp macro="" textlink="">
      <xdr:nvSpPr>
        <xdr:cNvPr id="2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6951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36</xdr:row>
      <xdr:rowOff>0</xdr:rowOff>
    </xdr:from>
    <xdr:ext cx="152400" cy="106680"/>
    <xdr:sp macro="" textlink="">
      <xdr:nvSpPr>
        <xdr:cNvPr id="2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6769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35</xdr:row>
      <xdr:rowOff>0</xdr:rowOff>
    </xdr:from>
    <xdr:ext cx="152400" cy="106680"/>
    <xdr:sp macro="" textlink="">
      <xdr:nvSpPr>
        <xdr:cNvPr id="2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6587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152400" cy="106680"/>
    <xdr:sp macro="" textlink="">
      <xdr:nvSpPr>
        <xdr:cNvPr id="3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6405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19</xdr:row>
      <xdr:rowOff>0</xdr:rowOff>
    </xdr:from>
    <xdr:ext cx="152400" cy="106680"/>
    <xdr:sp macro="" textlink="">
      <xdr:nvSpPr>
        <xdr:cNvPr id="3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46733" y="3674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171907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152400</xdr:colOff>
      <xdr:row>124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5486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21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5303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9326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18470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0</xdr:rowOff>
    </xdr:from>
    <xdr:ext cx="152400" cy="106680"/>
    <xdr:sp macro="" textlink="">
      <xdr:nvSpPr>
        <xdr:cNvPr id="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8229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106680</xdr:rowOff>
    </xdr:to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18470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152400</xdr:colOff>
      <xdr:row>115</xdr:row>
      <xdr:rowOff>106680</xdr:rowOff>
    </xdr:to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96926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106680</xdr:rowOff>
    </xdr:to>
    <xdr:sp macro="" textlink="">
      <xdr:nvSpPr>
        <xdr:cNvPr id="1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184708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152400</xdr:colOff>
      <xdr:row>115</xdr:row>
      <xdr:rowOff>106680</xdr:rowOff>
    </xdr:to>
    <xdr:sp macro="" textlink="">
      <xdr:nvSpPr>
        <xdr:cNvPr id="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96926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68</xdr:row>
      <xdr:rowOff>0</xdr:rowOff>
    </xdr:from>
    <xdr:ext cx="152400" cy="106680"/>
    <xdr:sp macro="" textlink="">
      <xdr:nvSpPr>
        <xdr:cNvPr id="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213969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152400" cy="106680"/>
    <xdr:sp macro="" textlink="">
      <xdr:nvSpPr>
        <xdr:cNvPr id="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60350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175564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125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17373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52400" cy="106680"/>
    <xdr:sp macro="" textlink="">
      <xdr:nvSpPr>
        <xdr:cNvPr id="1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121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91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121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91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52400" cy="106680"/>
    <xdr:sp macro="" textlink="">
      <xdr:nvSpPr>
        <xdr:cNvPr id="2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2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912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152400</xdr:colOff>
      <xdr:row>119</xdr:row>
      <xdr:rowOff>106680</xdr:rowOff>
    </xdr:to>
    <xdr:sp macro="" textlink="">
      <xdr:nvSpPr>
        <xdr:cNvPr id="2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844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0</xdr:rowOff>
    </xdr:from>
    <xdr:ext cx="152400" cy="106680"/>
    <xdr:sp macro="" textlink="">
      <xdr:nvSpPr>
        <xdr:cNvPr id="2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30945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2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2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002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2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2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002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2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0205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3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002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3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0205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63</xdr:row>
      <xdr:rowOff>0</xdr:rowOff>
    </xdr:from>
    <xdr:ext cx="152400" cy="106680"/>
    <xdr:sp macro="" textlink="">
      <xdr:nvSpPr>
        <xdr:cNvPr id="3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11650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52400" cy="106680"/>
    <xdr:sp macro="" textlink="">
      <xdr:nvSpPr>
        <xdr:cNvPr id="3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100118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52400" cy="106680"/>
    <xdr:sp macro="" textlink="">
      <xdr:nvSpPr>
        <xdr:cNvPr id="3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5825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152400" cy="106680"/>
    <xdr:sp macro="" textlink="">
      <xdr:nvSpPr>
        <xdr:cNvPr id="3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026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3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01938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3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01938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3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1297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3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01938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4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1297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4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912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152400</xdr:colOff>
      <xdr:row>119</xdr:row>
      <xdr:rowOff>106680</xdr:rowOff>
    </xdr:to>
    <xdr:sp macro="" textlink="">
      <xdr:nvSpPr>
        <xdr:cNvPr id="4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844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0</xdr:rowOff>
    </xdr:from>
    <xdr:ext cx="152400" cy="106680"/>
    <xdr:sp macro="" textlink="">
      <xdr:nvSpPr>
        <xdr:cNvPr id="4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30945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4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4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002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4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4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002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4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0205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4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002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5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0205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63</xdr:row>
      <xdr:rowOff>0</xdr:rowOff>
    </xdr:from>
    <xdr:ext cx="152400" cy="106680"/>
    <xdr:sp macro="" textlink="">
      <xdr:nvSpPr>
        <xdr:cNvPr id="5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11650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52400" cy="106680"/>
    <xdr:sp macro="" textlink="">
      <xdr:nvSpPr>
        <xdr:cNvPr id="5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100118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52400" cy="106680"/>
    <xdr:sp macro="" textlink="">
      <xdr:nvSpPr>
        <xdr:cNvPr id="5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5825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152400" cy="106680"/>
    <xdr:sp macro="" textlink="">
      <xdr:nvSpPr>
        <xdr:cNvPr id="5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026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5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01938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5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01938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5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1297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5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01938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5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1297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6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3898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152400</xdr:colOff>
      <xdr:row>119</xdr:row>
      <xdr:rowOff>106680</xdr:rowOff>
    </xdr:to>
    <xdr:sp macro="" textlink="">
      <xdr:nvSpPr>
        <xdr:cNvPr id="6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283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0</xdr:rowOff>
    </xdr:from>
    <xdr:ext cx="152400" cy="106680"/>
    <xdr:sp macro="" textlink="">
      <xdr:nvSpPr>
        <xdr:cNvPr id="6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4080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6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6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6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2667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6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6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192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6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6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192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63</xdr:row>
      <xdr:rowOff>0</xdr:rowOff>
    </xdr:from>
    <xdr:ext cx="152400" cy="106680"/>
    <xdr:sp macro="" textlink="">
      <xdr:nvSpPr>
        <xdr:cNvPr id="7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12636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52400" cy="106680"/>
    <xdr:sp macro="" textlink="">
      <xdr:nvSpPr>
        <xdr:cNvPr id="7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10998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52400" cy="106680"/>
    <xdr:sp macro="" textlink="">
      <xdr:nvSpPr>
        <xdr:cNvPr id="7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6811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152400" cy="106680"/>
    <xdr:sp macro="" textlink="">
      <xdr:nvSpPr>
        <xdr:cNvPr id="7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3012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7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7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7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284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7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7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284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7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3898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152400</xdr:colOff>
      <xdr:row>119</xdr:row>
      <xdr:rowOff>106680</xdr:rowOff>
    </xdr:to>
    <xdr:sp macro="" textlink="">
      <xdr:nvSpPr>
        <xdr:cNvPr id="8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283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0</xdr:rowOff>
    </xdr:from>
    <xdr:ext cx="152400" cy="106680"/>
    <xdr:sp macro="" textlink="">
      <xdr:nvSpPr>
        <xdr:cNvPr id="8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4080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8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8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8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2667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8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8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192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8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8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192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63</xdr:row>
      <xdr:rowOff>0</xdr:rowOff>
    </xdr:from>
    <xdr:ext cx="152400" cy="106680"/>
    <xdr:sp macro="" textlink="">
      <xdr:nvSpPr>
        <xdr:cNvPr id="8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12636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52400" cy="106680"/>
    <xdr:sp macro="" textlink="">
      <xdr:nvSpPr>
        <xdr:cNvPr id="9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10998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52400" cy="106680"/>
    <xdr:sp macro="" textlink="">
      <xdr:nvSpPr>
        <xdr:cNvPr id="9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6811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152400" cy="106680"/>
    <xdr:sp macro="" textlink="">
      <xdr:nvSpPr>
        <xdr:cNvPr id="9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3012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9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9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9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284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9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9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284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9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3898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152400</xdr:colOff>
      <xdr:row>119</xdr:row>
      <xdr:rowOff>106680</xdr:rowOff>
    </xdr:to>
    <xdr:sp macro="" textlink="">
      <xdr:nvSpPr>
        <xdr:cNvPr id="9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283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0</xdr:rowOff>
    </xdr:from>
    <xdr:ext cx="152400" cy="106680"/>
    <xdr:sp macro="" textlink="">
      <xdr:nvSpPr>
        <xdr:cNvPr id="10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4080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10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10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10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2667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10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10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192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10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10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192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63</xdr:row>
      <xdr:rowOff>0</xdr:rowOff>
    </xdr:from>
    <xdr:ext cx="152400" cy="106680"/>
    <xdr:sp macro="" textlink="">
      <xdr:nvSpPr>
        <xdr:cNvPr id="10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12636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52400" cy="106680"/>
    <xdr:sp macro="" textlink="">
      <xdr:nvSpPr>
        <xdr:cNvPr id="10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10998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52400" cy="106680"/>
    <xdr:sp macro="" textlink="">
      <xdr:nvSpPr>
        <xdr:cNvPr id="11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6811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152400" cy="106680"/>
    <xdr:sp macro="" textlink="">
      <xdr:nvSpPr>
        <xdr:cNvPr id="1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3012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1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11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11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284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11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11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284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11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3898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152400</xdr:colOff>
      <xdr:row>119</xdr:row>
      <xdr:rowOff>106680</xdr:rowOff>
    </xdr:to>
    <xdr:sp macro="" textlink="">
      <xdr:nvSpPr>
        <xdr:cNvPr id="1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2830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0</xdr:rowOff>
    </xdr:from>
    <xdr:ext cx="152400" cy="106680"/>
    <xdr:sp macro="" textlink="">
      <xdr:nvSpPr>
        <xdr:cNvPr id="1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4080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52400" cy="106680"/>
    <xdr:sp macro="" textlink="">
      <xdr:nvSpPr>
        <xdr:cNvPr id="1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12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152400" cy="106680"/>
    <xdr:sp macro="" textlink="">
      <xdr:nvSpPr>
        <xdr:cNvPr id="12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2667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12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12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192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106680</xdr:rowOff>
    </xdr:to>
    <xdr:sp macro="" textlink="">
      <xdr:nvSpPr>
        <xdr:cNvPr id="12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2302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152400</xdr:colOff>
      <xdr:row>110</xdr:row>
      <xdr:rowOff>106680</xdr:rowOff>
    </xdr:to>
    <xdr:sp macro="" textlink="">
      <xdr:nvSpPr>
        <xdr:cNvPr id="12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21192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63</xdr:row>
      <xdr:rowOff>0</xdr:rowOff>
    </xdr:from>
    <xdr:ext cx="152400" cy="106680"/>
    <xdr:sp macro="" textlink="">
      <xdr:nvSpPr>
        <xdr:cNvPr id="12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12636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52400" cy="106680"/>
    <xdr:sp macro="" textlink="">
      <xdr:nvSpPr>
        <xdr:cNvPr id="12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1400" y="10998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52400" cy="106680"/>
    <xdr:sp macro="" textlink="">
      <xdr:nvSpPr>
        <xdr:cNvPr id="12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1400" y="6811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120</xdr:row>
      <xdr:rowOff>0</xdr:rowOff>
    </xdr:from>
    <xdr:ext cx="152400" cy="106680"/>
    <xdr:sp macro="" textlink="">
      <xdr:nvSpPr>
        <xdr:cNvPr id="13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3012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13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13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13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284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52400" cy="106680"/>
    <xdr:sp macro="" textlink="">
      <xdr:nvSpPr>
        <xdr:cNvPr id="13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4867" y="11180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152400" cy="106680"/>
    <xdr:sp macro="" textlink="">
      <xdr:nvSpPr>
        <xdr:cNvPr id="13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4867" y="22284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7111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152400</xdr:colOff>
      <xdr:row>109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14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5278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9283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385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152400</xdr:colOff>
      <xdr:row>113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2026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9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8191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126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4392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106680</xdr:rowOff>
    </xdr:to>
    <xdr:sp macro="" textlink="">
      <xdr:nvSpPr>
        <xdr:cNvPr id="1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385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152400</xdr:colOff>
      <xdr:row>100</xdr:row>
      <xdr:rowOff>106680</xdr:rowOff>
    </xdr:to>
    <xdr:sp macro="" textlink="">
      <xdr:nvSpPr>
        <xdr:cNvPr id="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106680</xdr:rowOff>
    </xdr:to>
    <xdr:sp macro="" textlink="">
      <xdr:nvSpPr>
        <xdr:cNvPr id="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385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152400</xdr:colOff>
      <xdr:row>100</xdr:row>
      <xdr:rowOff>106680</xdr:rowOff>
    </xdr:to>
    <xdr:sp macro="" textlink="">
      <xdr:nvSpPr>
        <xdr:cNvPr id="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61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21297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6007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7475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141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122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110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7293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463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128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4756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463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06680"/>
    <xdr:sp macro="" textlink="">
      <xdr:nvSpPr>
        <xdr:cNvPr id="2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152400" cy="106680"/>
    <xdr:sp macro="" textlink="">
      <xdr:nvSpPr>
        <xdr:cNvPr id="2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463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106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152400" cy="106680"/>
    <xdr:sp macro="" textlink="">
      <xdr:nvSpPr>
        <xdr:cNvPr id="2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2560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152400" cy="106680"/>
    <xdr:sp macro="" textlink="">
      <xdr:nvSpPr>
        <xdr:cNvPr id="2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12742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52400" cy="106680"/>
    <xdr:sp macro="" textlink="">
      <xdr:nvSpPr>
        <xdr:cNvPr id="2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375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52400" cy="106680"/>
    <xdr:sp macro="" textlink="">
      <xdr:nvSpPr>
        <xdr:cNvPr id="2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1468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152400" cy="106680"/>
    <xdr:sp macro="" textlink="">
      <xdr:nvSpPr>
        <xdr:cNvPr id="2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1183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52400" cy="106680"/>
    <xdr:sp macro="" textlink="">
      <xdr:nvSpPr>
        <xdr:cNvPr id="3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1468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152400" cy="106680"/>
    <xdr:sp macro="" textlink="">
      <xdr:nvSpPr>
        <xdr:cNvPr id="3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1468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61</xdr:row>
      <xdr:rowOff>0</xdr:rowOff>
    </xdr:from>
    <xdr:ext cx="152400" cy="106680"/>
    <xdr:sp macro="" textlink="">
      <xdr:nvSpPr>
        <xdr:cNvPr id="3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21297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52</xdr:row>
      <xdr:rowOff>0</xdr:rowOff>
    </xdr:from>
    <xdr:ext cx="152400" cy="106680"/>
    <xdr:sp macro="" textlink="">
      <xdr:nvSpPr>
        <xdr:cNvPr id="3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19659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29</xdr:row>
      <xdr:rowOff>0</xdr:rowOff>
    </xdr:from>
    <xdr:ext cx="152400" cy="106680"/>
    <xdr:sp macro="" textlink="">
      <xdr:nvSpPr>
        <xdr:cNvPr id="3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54728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53</xdr:row>
      <xdr:rowOff>0</xdr:rowOff>
    </xdr:from>
    <xdr:ext cx="152400" cy="106680"/>
    <xdr:sp macro="" textlink="">
      <xdr:nvSpPr>
        <xdr:cNvPr id="3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19841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53</xdr:row>
      <xdr:rowOff>0</xdr:rowOff>
    </xdr:from>
    <xdr:ext cx="152400" cy="106680"/>
    <xdr:sp macro="" textlink="">
      <xdr:nvSpPr>
        <xdr:cNvPr id="3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19841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53</xdr:row>
      <xdr:rowOff>0</xdr:rowOff>
    </xdr:from>
    <xdr:ext cx="152400" cy="106680"/>
    <xdr:sp macro="" textlink="">
      <xdr:nvSpPr>
        <xdr:cNvPr id="3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19841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13</xdr:row>
      <xdr:rowOff>0</xdr:rowOff>
    </xdr:from>
    <xdr:ext cx="152400" cy="106680"/>
    <xdr:sp macro="" textlink="">
      <xdr:nvSpPr>
        <xdr:cNvPr id="3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4</xdr:row>
      <xdr:rowOff>0</xdr:rowOff>
    </xdr:from>
    <xdr:ext cx="152400" cy="106680"/>
    <xdr:sp macro="" textlink="">
      <xdr:nvSpPr>
        <xdr:cNvPr id="3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4</xdr:row>
      <xdr:rowOff>0</xdr:rowOff>
    </xdr:from>
    <xdr:ext cx="152400" cy="106680"/>
    <xdr:sp macro="" textlink="">
      <xdr:nvSpPr>
        <xdr:cNvPr id="4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14</xdr:row>
      <xdr:rowOff>0</xdr:rowOff>
    </xdr:from>
    <xdr:ext cx="152400" cy="106680"/>
    <xdr:sp macro="" textlink="">
      <xdr:nvSpPr>
        <xdr:cNvPr id="4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10</xdr:row>
      <xdr:rowOff>0</xdr:rowOff>
    </xdr:from>
    <xdr:ext cx="152400" cy="106680"/>
    <xdr:sp macro="" textlink="">
      <xdr:nvSpPr>
        <xdr:cNvPr id="4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10</xdr:row>
      <xdr:rowOff>0</xdr:rowOff>
    </xdr:from>
    <xdr:ext cx="152400" cy="106680"/>
    <xdr:sp macro="" textlink="">
      <xdr:nvSpPr>
        <xdr:cNvPr id="4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46</xdr:row>
      <xdr:rowOff>0</xdr:rowOff>
    </xdr:from>
    <xdr:ext cx="152400" cy="106680"/>
    <xdr:sp macro="" textlink="">
      <xdr:nvSpPr>
        <xdr:cNvPr id="4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66</xdr:row>
      <xdr:rowOff>0</xdr:rowOff>
    </xdr:from>
    <xdr:ext cx="152400" cy="106680"/>
    <xdr:sp macro="" textlink="">
      <xdr:nvSpPr>
        <xdr:cNvPr id="4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19841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47</xdr:row>
      <xdr:rowOff>0</xdr:rowOff>
    </xdr:from>
    <xdr:ext cx="152400" cy="106680"/>
    <xdr:sp macro="" textlink="">
      <xdr:nvSpPr>
        <xdr:cNvPr id="4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7</xdr:row>
      <xdr:rowOff>0</xdr:rowOff>
    </xdr:from>
    <xdr:ext cx="152400" cy="106680"/>
    <xdr:sp macro="" textlink="">
      <xdr:nvSpPr>
        <xdr:cNvPr id="4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82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23</xdr:row>
      <xdr:rowOff>0</xdr:rowOff>
    </xdr:from>
    <xdr:ext cx="152400" cy="106680"/>
    <xdr:sp macro="" textlink="">
      <xdr:nvSpPr>
        <xdr:cNvPr id="4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10</xdr:row>
      <xdr:rowOff>0</xdr:rowOff>
    </xdr:from>
    <xdr:ext cx="152400" cy="106680"/>
    <xdr:sp macro="" textlink="">
      <xdr:nvSpPr>
        <xdr:cNvPr id="4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0569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29</xdr:row>
      <xdr:rowOff>0</xdr:rowOff>
    </xdr:from>
    <xdr:ext cx="152400" cy="106680"/>
    <xdr:sp macro="" textlink="">
      <xdr:nvSpPr>
        <xdr:cNvPr id="5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126</xdr:row>
      <xdr:rowOff>0</xdr:rowOff>
    </xdr:from>
    <xdr:ext cx="152400" cy="106680"/>
    <xdr:sp macro="" textlink="">
      <xdr:nvSpPr>
        <xdr:cNvPr id="5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2936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23</xdr:row>
      <xdr:rowOff>0</xdr:rowOff>
    </xdr:from>
    <xdr:ext cx="152400" cy="106680"/>
    <xdr:sp macro="" textlink="">
      <xdr:nvSpPr>
        <xdr:cNvPr id="5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24</xdr:row>
      <xdr:rowOff>0</xdr:rowOff>
    </xdr:from>
    <xdr:ext cx="152400" cy="106680"/>
    <xdr:sp macro="" textlink="">
      <xdr:nvSpPr>
        <xdr:cNvPr id="5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18203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23</xdr:row>
      <xdr:rowOff>0</xdr:rowOff>
    </xdr:from>
    <xdr:ext cx="152400" cy="106680"/>
    <xdr:sp macro="" textlink="">
      <xdr:nvSpPr>
        <xdr:cNvPr id="5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24</xdr:row>
      <xdr:rowOff>0</xdr:rowOff>
    </xdr:from>
    <xdr:ext cx="152400" cy="106680"/>
    <xdr:sp macro="" textlink="">
      <xdr:nvSpPr>
        <xdr:cNvPr id="5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18203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117</xdr:row>
      <xdr:rowOff>0</xdr:rowOff>
    </xdr:from>
    <xdr:ext cx="152400" cy="106680"/>
    <xdr:sp macro="" textlink="">
      <xdr:nvSpPr>
        <xdr:cNvPr id="5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1104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106</xdr:row>
      <xdr:rowOff>0</xdr:rowOff>
    </xdr:from>
    <xdr:ext cx="152400" cy="106680"/>
    <xdr:sp macro="" textlink="">
      <xdr:nvSpPr>
        <xdr:cNvPr id="5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9465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80</xdr:row>
      <xdr:rowOff>0</xdr:rowOff>
    </xdr:from>
    <xdr:ext cx="152400" cy="106680"/>
    <xdr:sp macro="" textlink="">
      <xdr:nvSpPr>
        <xdr:cNvPr id="5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5278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141</xdr:row>
      <xdr:rowOff>0</xdr:rowOff>
    </xdr:from>
    <xdr:ext cx="152400" cy="106680"/>
    <xdr:sp macro="" textlink="">
      <xdr:nvSpPr>
        <xdr:cNvPr id="5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5666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67</xdr:row>
      <xdr:rowOff>0</xdr:rowOff>
    </xdr:from>
    <xdr:ext cx="152400" cy="106680"/>
    <xdr:sp macro="" textlink="">
      <xdr:nvSpPr>
        <xdr:cNvPr id="6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0023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109</xdr:row>
      <xdr:rowOff>0</xdr:rowOff>
    </xdr:from>
    <xdr:ext cx="152400" cy="106680"/>
    <xdr:sp macro="" textlink="">
      <xdr:nvSpPr>
        <xdr:cNvPr id="6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128</xdr:row>
      <xdr:rowOff>0</xdr:rowOff>
    </xdr:from>
    <xdr:ext cx="152400" cy="106680"/>
    <xdr:sp macro="" textlink="">
      <xdr:nvSpPr>
        <xdr:cNvPr id="6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3300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109</xdr:row>
      <xdr:rowOff>0</xdr:rowOff>
    </xdr:from>
    <xdr:ext cx="152400" cy="106680"/>
    <xdr:sp macro="" textlink="">
      <xdr:nvSpPr>
        <xdr:cNvPr id="6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51</xdr:row>
      <xdr:rowOff>0</xdr:rowOff>
    </xdr:from>
    <xdr:ext cx="152400" cy="106680"/>
    <xdr:sp macro="" textlink="">
      <xdr:nvSpPr>
        <xdr:cNvPr id="6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9295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109</xdr:row>
      <xdr:rowOff>0</xdr:rowOff>
    </xdr:from>
    <xdr:ext cx="152400" cy="106680"/>
    <xdr:sp macro="" textlink="">
      <xdr:nvSpPr>
        <xdr:cNvPr id="6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51</xdr:row>
      <xdr:rowOff>0</xdr:rowOff>
    </xdr:from>
    <xdr:ext cx="152400" cy="106680"/>
    <xdr:sp macro="" textlink="">
      <xdr:nvSpPr>
        <xdr:cNvPr id="6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9295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0</xdr:rowOff>
    </xdr:from>
    <xdr:to>
      <xdr:col>1</xdr:col>
      <xdr:colOff>152400</xdr:colOff>
      <xdr:row>94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</xdr:colOff>
      <xdr:row>3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3774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29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113385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133502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152400</xdr:colOff>
      <xdr:row>101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152400</xdr:colOff>
      <xdr:row>121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3774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45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113385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134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133502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101</xdr:row>
      <xdr:rowOff>0</xdr:rowOff>
    </xdr:from>
    <xdr:to>
      <xdr:col>1</xdr:col>
      <xdr:colOff>152400</xdr:colOff>
      <xdr:row>101</xdr:row>
      <xdr:rowOff>106680</xdr:rowOff>
    </xdr:to>
    <xdr:sp macro="" textlink="">
      <xdr:nvSpPr>
        <xdr:cNvPr id="1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152400</xdr:colOff>
      <xdr:row>53</xdr:row>
      <xdr:rowOff>106680</xdr:rowOff>
    </xdr:to>
    <xdr:sp macro="" textlink="">
      <xdr:nvSpPr>
        <xdr:cNvPr id="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152400</xdr:colOff>
      <xdr:row>101</xdr:row>
      <xdr:rowOff>106680</xdr:rowOff>
    </xdr:to>
    <xdr:sp macro="" textlink="">
      <xdr:nvSpPr>
        <xdr:cNvPr id="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152400</xdr:colOff>
      <xdr:row>53</xdr:row>
      <xdr:rowOff>106680</xdr:rowOff>
    </xdr:to>
    <xdr:sp macro="" textlink="">
      <xdr:nvSpPr>
        <xdr:cNvPr id="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117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749808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73152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99560" y="113385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99560" y="133502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96926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136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3774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2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152400" cy="106680"/>
    <xdr:sp macro="" textlink="">
      <xdr:nvSpPr>
        <xdr:cNvPr id="2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0</xdr:rowOff>
    </xdr:from>
    <xdr:to>
      <xdr:col>1</xdr:col>
      <xdr:colOff>152400</xdr:colOff>
      <xdr:row>94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7111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32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5278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9283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104</xdr:row>
      <xdr:rowOff>0</xdr:rowOff>
    </xdr:from>
    <xdr:to>
      <xdr:col>1</xdr:col>
      <xdr:colOff>152400</xdr:colOff>
      <xdr:row>104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385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152400</xdr:colOff>
      <xdr:row>127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2026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47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8191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137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4392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104</xdr:row>
      <xdr:rowOff>0</xdr:rowOff>
    </xdr:from>
    <xdr:to>
      <xdr:col>1</xdr:col>
      <xdr:colOff>152400</xdr:colOff>
      <xdr:row>104</xdr:row>
      <xdr:rowOff>106680</xdr:rowOff>
    </xdr:to>
    <xdr:sp macro="" textlink="">
      <xdr:nvSpPr>
        <xdr:cNvPr id="1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385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152400</xdr:colOff>
      <xdr:row>51</xdr:row>
      <xdr:rowOff>106680</xdr:rowOff>
    </xdr:to>
    <xdr:sp macro="" textlink="">
      <xdr:nvSpPr>
        <xdr:cNvPr id="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152400</xdr:colOff>
      <xdr:row>104</xdr:row>
      <xdr:rowOff>106680</xdr:rowOff>
    </xdr:to>
    <xdr:sp macro="" textlink="">
      <xdr:nvSpPr>
        <xdr:cNvPr id="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385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152400</xdr:colOff>
      <xdr:row>51</xdr:row>
      <xdr:rowOff>106680</xdr:rowOff>
    </xdr:to>
    <xdr:sp macro="" textlink="">
      <xdr:nvSpPr>
        <xdr:cNvPr id="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114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212979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6007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7475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149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122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7293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463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139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4756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463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152400" cy="106680"/>
    <xdr:sp macro="" textlink="">
      <xdr:nvSpPr>
        <xdr:cNvPr id="2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152400" cy="106680"/>
    <xdr:sp macro="" textlink="">
      <xdr:nvSpPr>
        <xdr:cNvPr id="2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463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106680</xdr:rowOff>
    </xdr:to>
    <xdr:sp macro="" textlink="">
      <xdr:nvSpPr>
        <xdr:cNvPr id="2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97933" y="181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97933" y="181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62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37744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40180" y="36576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40180" y="2743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89" zoomScaleNormal="70" workbookViewId="0"/>
  </sheetViews>
  <sheetFormatPr defaultRowHeight="14.35" x14ac:dyDescent="0.5"/>
  <cols>
    <col min="1" max="1" width="5.52734375" customWidth="1"/>
    <col min="2" max="2" width="14.52734375" customWidth="1"/>
    <col min="3" max="5" width="8.234375" customWidth="1"/>
    <col min="7" max="8" width="8.234375" customWidth="1"/>
  </cols>
  <sheetData>
    <row r="1" spans="1:23" ht="48" customHeight="1" x14ac:dyDescent="0.5">
      <c r="A1" s="20" t="s">
        <v>78</v>
      </c>
      <c r="B1" s="19" t="s">
        <v>36</v>
      </c>
      <c r="C1" s="8" t="s">
        <v>37</v>
      </c>
      <c r="D1" s="8" t="s">
        <v>38</v>
      </c>
      <c r="E1" s="8" t="s">
        <v>39</v>
      </c>
      <c r="F1" s="8" t="s">
        <v>61</v>
      </c>
      <c r="G1" s="8" t="s">
        <v>62</v>
      </c>
      <c r="H1" s="8" t="s">
        <v>40</v>
      </c>
      <c r="I1" s="8" t="s">
        <v>41</v>
      </c>
      <c r="J1" s="8" t="s">
        <v>63</v>
      </c>
      <c r="K1" s="8" t="s">
        <v>64</v>
      </c>
      <c r="L1" s="8" t="s">
        <v>42</v>
      </c>
      <c r="M1" s="8" t="s">
        <v>65</v>
      </c>
      <c r="N1" s="8" t="s">
        <v>66</v>
      </c>
      <c r="O1" s="8" t="s">
        <v>67</v>
      </c>
      <c r="P1" s="8" t="s">
        <v>68</v>
      </c>
      <c r="Q1" s="8" t="s">
        <v>69</v>
      </c>
      <c r="R1" s="8" t="s">
        <v>70</v>
      </c>
      <c r="S1" s="8" t="s">
        <v>71</v>
      </c>
      <c r="T1" s="8" t="s">
        <v>72</v>
      </c>
      <c r="U1" s="8" t="s">
        <v>60</v>
      </c>
      <c r="V1" s="8" t="s">
        <v>73</v>
      </c>
      <c r="W1" s="9" t="s">
        <v>43</v>
      </c>
    </row>
    <row r="2" spans="1:23" ht="31.85" customHeight="1" x14ac:dyDescent="0.5">
      <c r="A2" s="19">
        <v>1</v>
      </c>
      <c r="B2" s="21" t="s">
        <v>2</v>
      </c>
      <c r="C2" s="8">
        <v>16</v>
      </c>
      <c r="D2" s="8">
        <v>16</v>
      </c>
      <c r="E2" s="8">
        <v>0</v>
      </c>
      <c r="F2" s="8">
        <v>100</v>
      </c>
      <c r="G2" s="8">
        <f>H2+I2</f>
        <v>142</v>
      </c>
      <c r="H2" s="8">
        <v>53</v>
      </c>
      <c r="I2" s="8">
        <v>89</v>
      </c>
      <c r="J2" s="8">
        <v>8.875</v>
      </c>
      <c r="K2" s="8">
        <v>3.3125</v>
      </c>
      <c r="L2" s="8">
        <v>5.5625</v>
      </c>
      <c r="M2" s="8">
        <v>103.59</v>
      </c>
      <c r="N2" s="8">
        <v>93.81</v>
      </c>
      <c r="O2" s="8">
        <v>9.7799999999999994</v>
      </c>
      <c r="P2" s="8">
        <v>112.41</v>
      </c>
      <c r="Q2" s="8">
        <v>95.06</v>
      </c>
      <c r="R2" s="8">
        <v>104.32</v>
      </c>
      <c r="S2" s="8">
        <v>79.349999999999994</v>
      </c>
      <c r="T2" s="8" t="s">
        <v>58</v>
      </c>
      <c r="U2" s="8">
        <v>4</v>
      </c>
      <c r="V2" s="8">
        <v>4</v>
      </c>
      <c r="W2" t="s">
        <v>54</v>
      </c>
    </row>
    <row r="3" spans="1:23" ht="31.85" customHeight="1" x14ac:dyDescent="0.5">
      <c r="A3" s="19">
        <v>2</v>
      </c>
      <c r="B3" s="21" t="s">
        <v>8</v>
      </c>
      <c r="C3" s="8">
        <v>11</v>
      </c>
      <c r="D3" s="8">
        <v>7</v>
      </c>
      <c r="E3" s="8">
        <v>4</v>
      </c>
      <c r="F3" s="8">
        <v>63.636000000000003</v>
      </c>
      <c r="G3" s="8">
        <f t="shared" ref="G3:G5" si="0">H3+I3</f>
        <v>78</v>
      </c>
      <c r="H3" s="8">
        <v>57</v>
      </c>
      <c r="I3" s="8">
        <v>21</v>
      </c>
      <c r="J3" s="8">
        <v>7.09</v>
      </c>
      <c r="K3" s="8">
        <v>5.1820000000000004</v>
      </c>
      <c r="L3" s="8">
        <v>1.9079999999999999</v>
      </c>
      <c r="M3" s="8">
        <v>100.827</v>
      </c>
      <c r="N3" s="8">
        <v>93.632999999999996</v>
      </c>
      <c r="O3" s="8">
        <v>7.194</v>
      </c>
      <c r="P3" s="8">
        <v>107.89</v>
      </c>
      <c r="Q3" s="8">
        <v>91.56</v>
      </c>
      <c r="R3" s="8">
        <v>109.46</v>
      </c>
      <c r="S3" s="8">
        <v>81.97</v>
      </c>
      <c r="T3" s="8" t="s">
        <v>112</v>
      </c>
      <c r="U3" s="8">
        <v>0</v>
      </c>
      <c r="V3" s="8">
        <v>4</v>
      </c>
      <c r="W3" t="s">
        <v>55</v>
      </c>
    </row>
    <row r="4" spans="1:23" ht="31.85" customHeight="1" x14ac:dyDescent="0.5">
      <c r="A4" s="19">
        <v>3</v>
      </c>
      <c r="B4" s="21" t="s">
        <v>11</v>
      </c>
      <c r="C4" s="8">
        <v>9</v>
      </c>
      <c r="D4" s="8">
        <v>6</v>
      </c>
      <c r="E4" s="8">
        <v>3</v>
      </c>
      <c r="F4" s="8">
        <v>66.667000000000002</v>
      </c>
      <c r="G4" s="8">
        <f t="shared" ref="G4" si="1">H4+I4</f>
        <v>59</v>
      </c>
      <c r="H4" s="8">
        <v>58</v>
      </c>
      <c r="I4" s="8">
        <v>1</v>
      </c>
      <c r="J4" s="8">
        <v>6.556</v>
      </c>
      <c r="K4" s="8">
        <v>6.444</v>
      </c>
      <c r="L4" s="8">
        <v>0.112</v>
      </c>
      <c r="M4" s="8">
        <v>95.228999999999999</v>
      </c>
      <c r="N4" s="8">
        <v>94.113</v>
      </c>
      <c r="O4" s="8">
        <v>1.1160000000000001</v>
      </c>
      <c r="P4" s="8">
        <v>103.7</v>
      </c>
      <c r="Q4" s="8">
        <v>91.15</v>
      </c>
      <c r="R4" s="8">
        <v>105.31</v>
      </c>
      <c r="S4" s="8">
        <v>80.06</v>
      </c>
      <c r="T4" s="8" t="s">
        <v>113</v>
      </c>
      <c r="U4" s="8">
        <v>0</v>
      </c>
      <c r="V4" s="8">
        <v>3</v>
      </c>
    </row>
    <row r="5" spans="1:23" ht="31.85" customHeight="1" x14ac:dyDescent="0.5">
      <c r="A5" s="19">
        <v>4</v>
      </c>
      <c r="B5" s="22" t="s">
        <v>18</v>
      </c>
      <c r="C5" s="8">
        <v>6</v>
      </c>
      <c r="D5" s="8">
        <v>4</v>
      </c>
      <c r="E5" s="8">
        <v>2</v>
      </c>
      <c r="F5" s="8">
        <v>66.667000000000002</v>
      </c>
      <c r="G5" s="8">
        <f t="shared" si="0"/>
        <v>35</v>
      </c>
      <c r="H5" s="8">
        <v>31</v>
      </c>
      <c r="I5" s="8">
        <v>4</v>
      </c>
      <c r="J5" s="8">
        <v>5.8330000000000002</v>
      </c>
      <c r="K5" s="8">
        <v>5.1669999999999998</v>
      </c>
      <c r="L5" s="8">
        <v>0.66600000000000004</v>
      </c>
      <c r="M5" s="8">
        <v>95.64</v>
      </c>
      <c r="N5" s="8">
        <v>93.81</v>
      </c>
      <c r="O5" s="8">
        <v>1.83</v>
      </c>
      <c r="P5" s="8">
        <v>100.93</v>
      </c>
      <c r="Q5" s="8">
        <v>90.61</v>
      </c>
      <c r="R5" s="8">
        <v>101.67</v>
      </c>
      <c r="S5" s="8">
        <v>83.27</v>
      </c>
      <c r="T5" s="8" t="s">
        <v>113</v>
      </c>
      <c r="U5" s="8">
        <v>0</v>
      </c>
      <c r="V5" s="8">
        <v>2</v>
      </c>
      <c r="W5" t="s">
        <v>57</v>
      </c>
    </row>
    <row r="6" spans="1:23" ht="31.85" customHeight="1" x14ac:dyDescent="0.5">
      <c r="A6" s="18">
        <v>5</v>
      </c>
      <c r="B6" s="21" t="s">
        <v>17</v>
      </c>
      <c r="C6" s="8">
        <v>8</v>
      </c>
      <c r="D6" s="8">
        <v>5</v>
      </c>
      <c r="E6" s="8">
        <v>3</v>
      </c>
      <c r="F6" s="8">
        <v>62.5</v>
      </c>
      <c r="G6" s="8">
        <f t="shared" ref="G6:G32" si="2">H6+I6</f>
        <v>55</v>
      </c>
      <c r="H6" s="8">
        <v>42</v>
      </c>
      <c r="I6" s="8">
        <v>13</v>
      </c>
      <c r="J6" s="8">
        <v>6.875</v>
      </c>
      <c r="K6" s="8">
        <v>5.25</v>
      </c>
      <c r="L6" s="8">
        <v>1.625</v>
      </c>
      <c r="M6" s="8">
        <v>95.656000000000006</v>
      </c>
      <c r="N6" s="8">
        <v>86.56</v>
      </c>
      <c r="O6" s="8">
        <v>9.0960000000000001</v>
      </c>
      <c r="P6" s="8">
        <v>99.82</v>
      </c>
      <c r="Q6" s="8">
        <v>90.94</v>
      </c>
      <c r="R6" s="8">
        <v>105.92</v>
      </c>
      <c r="S6" s="8">
        <v>72.52</v>
      </c>
      <c r="T6" s="8" t="s">
        <v>31</v>
      </c>
      <c r="U6" s="8">
        <v>0</v>
      </c>
      <c r="V6" s="8">
        <v>3</v>
      </c>
    </row>
    <row r="7" spans="1:23" ht="31.85" customHeight="1" x14ac:dyDescent="0.5">
      <c r="A7" s="18">
        <v>6</v>
      </c>
      <c r="B7" s="21" t="s">
        <v>20</v>
      </c>
      <c r="C7" s="8">
        <v>5</v>
      </c>
      <c r="D7" s="8">
        <v>3</v>
      </c>
      <c r="E7" s="8">
        <v>2</v>
      </c>
      <c r="F7" s="8">
        <v>60</v>
      </c>
      <c r="G7" s="8">
        <f t="shared" si="2"/>
        <v>28</v>
      </c>
      <c r="H7" s="8">
        <v>25</v>
      </c>
      <c r="I7" s="8">
        <v>3</v>
      </c>
      <c r="J7" s="8">
        <v>5.6</v>
      </c>
      <c r="K7" s="8">
        <v>5</v>
      </c>
      <c r="L7" s="8">
        <v>0.6</v>
      </c>
      <c r="M7" s="8">
        <v>97.361999999999995</v>
      </c>
      <c r="N7" s="8">
        <v>93.275999999999996</v>
      </c>
      <c r="O7" s="8">
        <v>4.0860000000000003</v>
      </c>
      <c r="P7" s="8">
        <v>103.66</v>
      </c>
      <c r="Q7" s="8">
        <v>21.18</v>
      </c>
      <c r="R7" s="8">
        <v>110.36</v>
      </c>
      <c r="S7" s="8">
        <v>78.08</v>
      </c>
      <c r="T7" s="8" t="s">
        <v>31</v>
      </c>
      <c r="U7" s="8">
        <v>0</v>
      </c>
      <c r="V7" s="8">
        <v>2</v>
      </c>
    </row>
    <row r="8" spans="1:23" ht="31.85" customHeight="1" x14ac:dyDescent="0.5">
      <c r="A8" s="18">
        <v>7</v>
      </c>
      <c r="B8" s="21" t="s">
        <v>15</v>
      </c>
      <c r="C8" s="8">
        <v>6</v>
      </c>
      <c r="D8" s="8">
        <v>3</v>
      </c>
      <c r="E8" s="8">
        <v>3</v>
      </c>
      <c r="F8" s="8">
        <v>50</v>
      </c>
      <c r="G8" s="8">
        <f t="shared" si="2"/>
        <v>35</v>
      </c>
      <c r="H8" s="8">
        <v>28</v>
      </c>
      <c r="I8" s="8">
        <v>7</v>
      </c>
      <c r="J8" s="8">
        <v>5.8330000000000002</v>
      </c>
      <c r="K8" s="8">
        <v>4.6669999999999998</v>
      </c>
      <c r="L8" s="8">
        <v>1.1659999999999999</v>
      </c>
      <c r="M8" s="8">
        <v>92.322999999999993</v>
      </c>
      <c r="N8" s="8">
        <v>87.897999999999996</v>
      </c>
      <c r="O8" s="8">
        <v>4.4249999999999998</v>
      </c>
      <c r="P8" s="8">
        <v>97.72</v>
      </c>
      <c r="Q8" s="8">
        <v>88.53</v>
      </c>
      <c r="R8" s="8">
        <v>98.33</v>
      </c>
      <c r="S8" s="8">
        <v>79.13</v>
      </c>
      <c r="T8" s="8" t="s">
        <v>31</v>
      </c>
      <c r="U8" s="8">
        <v>0</v>
      </c>
      <c r="V8" s="8">
        <v>3</v>
      </c>
    </row>
    <row r="9" spans="1:23" ht="31.85" customHeight="1" x14ac:dyDescent="0.5">
      <c r="A9" s="18">
        <v>8</v>
      </c>
      <c r="B9" s="23" t="s">
        <v>13</v>
      </c>
      <c r="C9" s="8">
        <v>2</v>
      </c>
      <c r="D9" s="8">
        <v>1</v>
      </c>
      <c r="E9" s="8">
        <v>1</v>
      </c>
      <c r="F9" s="8">
        <v>50</v>
      </c>
      <c r="G9" s="8">
        <f t="shared" si="2"/>
        <v>11</v>
      </c>
      <c r="H9" s="8">
        <v>11</v>
      </c>
      <c r="I9" s="8">
        <v>0</v>
      </c>
      <c r="J9" s="8">
        <v>5.5</v>
      </c>
      <c r="K9" s="8">
        <v>5.5</v>
      </c>
      <c r="L9" s="8">
        <v>0</v>
      </c>
      <c r="M9" s="8">
        <v>94.454999999999998</v>
      </c>
      <c r="N9" s="8">
        <v>92.515000000000001</v>
      </c>
      <c r="O9" s="8">
        <v>1.94</v>
      </c>
      <c r="P9" s="8">
        <v>97.19</v>
      </c>
      <c r="Q9" s="8">
        <v>91.72</v>
      </c>
      <c r="R9" s="8">
        <v>99.02</v>
      </c>
      <c r="S9" s="8">
        <v>86.01</v>
      </c>
      <c r="T9" s="8" t="s">
        <v>31</v>
      </c>
      <c r="U9" s="8">
        <v>0</v>
      </c>
      <c r="V9" s="8">
        <v>1</v>
      </c>
    </row>
    <row r="10" spans="1:23" ht="31.85" customHeight="1" x14ac:dyDescent="0.5">
      <c r="A10" s="19">
        <v>9</v>
      </c>
      <c r="B10" s="21" t="s">
        <v>3</v>
      </c>
      <c r="C10" s="8">
        <v>6</v>
      </c>
      <c r="D10" s="8">
        <v>3</v>
      </c>
      <c r="E10" s="8">
        <v>3</v>
      </c>
      <c r="F10" s="8">
        <v>50</v>
      </c>
      <c r="G10" s="8">
        <f t="shared" si="2"/>
        <v>31</v>
      </c>
      <c r="H10" s="8">
        <v>35</v>
      </c>
      <c r="I10" s="8">
        <v>-4</v>
      </c>
      <c r="J10" s="8">
        <v>5.1669999999999998</v>
      </c>
      <c r="K10" s="8">
        <v>5.8330000000000002</v>
      </c>
      <c r="L10" s="8">
        <v>-0.66600000000000004</v>
      </c>
      <c r="M10" s="8">
        <v>93.52</v>
      </c>
      <c r="N10" s="8">
        <v>98.421000000000006</v>
      </c>
      <c r="O10" s="8">
        <v>-4.9020000000000001</v>
      </c>
      <c r="P10" s="8">
        <v>99.54</v>
      </c>
      <c r="Q10" s="8">
        <v>79.349999999999994</v>
      </c>
      <c r="R10" s="8">
        <v>106.76</v>
      </c>
      <c r="S10" s="8">
        <v>91.04</v>
      </c>
      <c r="T10" s="8" t="s">
        <v>31</v>
      </c>
      <c r="U10" s="8">
        <v>0</v>
      </c>
      <c r="V10" s="8">
        <v>3</v>
      </c>
      <c r="W10" t="s">
        <v>56</v>
      </c>
    </row>
    <row r="11" spans="1:23" ht="31.85" customHeight="1" x14ac:dyDescent="0.5">
      <c r="A11" s="19">
        <v>10</v>
      </c>
      <c r="B11" s="23" t="s">
        <v>4</v>
      </c>
      <c r="C11" s="8">
        <v>7</v>
      </c>
      <c r="D11" s="8">
        <v>3</v>
      </c>
      <c r="E11" s="8">
        <v>4</v>
      </c>
      <c r="F11" s="8">
        <v>42.856999999999999</v>
      </c>
      <c r="G11" s="8">
        <f t="shared" si="2"/>
        <v>33</v>
      </c>
      <c r="H11" s="8">
        <v>33</v>
      </c>
      <c r="I11" s="8">
        <v>0</v>
      </c>
      <c r="J11" s="8">
        <v>4.7140000000000004</v>
      </c>
      <c r="K11" s="8">
        <v>4.7140000000000004</v>
      </c>
      <c r="L11" s="8">
        <v>0</v>
      </c>
      <c r="M11" s="8">
        <v>94.82</v>
      </c>
      <c r="N11" s="8">
        <v>92.38</v>
      </c>
      <c r="O11" s="8">
        <v>2.44</v>
      </c>
      <c r="P11" s="8">
        <v>100.2</v>
      </c>
      <c r="Q11" s="8">
        <v>87.54</v>
      </c>
      <c r="R11" s="8">
        <v>109.42</v>
      </c>
      <c r="S11" s="8">
        <v>80.14</v>
      </c>
      <c r="T11" s="8" t="s">
        <v>31</v>
      </c>
      <c r="U11" s="8">
        <v>0</v>
      </c>
      <c r="V11" s="8">
        <v>4</v>
      </c>
    </row>
    <row r="12" spans="1:23" ht="31.85" customHeight="1" x14ac:dyDescent="0.5">
      <c r="A12" s="19">
        <v>11</v>
      </c>
      <c r="B12" s="22" t="s">
        <v>9</v>
      </c>
      <c r="C12" s="8">
        <v>6</v>
      </c>
      <c r="D12" s="8">
        <v>2</v>
      </c>
      <c r="E12" s="8">
        <v>4</v>
      </c>
      <c r="F12" s="8">
        <v>33.332999999999998</v>
      </c>
      <c r="G12" s="8">
        <f t="shared" si="2"/>
        <v>34</v>
      </c>
      <c r="H12" s="8">
        <v>32</v>
      </c>
      <c r="I12" s="8">
        <v>2</v>
      </c>
      <c r="J12" s="8">
        <v>5.6669999999999998</v>
      </c>
      <c r="K12" s="8">
        <v>5.3330000000000002</v>
      </c>
      <c r="L12" s="8">
        <v>0.33400000000000002</v>
      </c>
      <c r="M12" s="8">
        <v>93.09</v>
      </c>
      <c r="N12" s="8">
        <v>93.14</v>
      </c>
      <c r="O12" s="8">
        <v>-0.05</v>
      </c>
      <c r="P12" s="8">
        <v>101.82</v>
      </c>
      <c r="Q12" s="8">
        <v>85.64</v>
      </c>
      <c r="R12" s="8">
        <v>99.54</v>
      </c>
      <c r="S12" s="8">
        <v>83.77</v>
      </c>
      <c r="T12" s="8" t="s">
        <v>31</v>
      </c>
      <c r="U12" s="8">
        <v>0</v>
      </c>
      <c r="V12" s="8">
        <v>4</v>
      </c>
    </row>
    <row r="13" spans="1:23" ht="31.85" customHeight="1" x14ac:dyDescent="0.5">
      <c r="A13" s="19">
        <v>12</v>
      </c>
      <c r="B13" s="21" t="s">
        <v>23</v>
      </c>
      <c r="C13" s="8">
        <v>4</v>
      </c>
      <c r="D13" s="8">
        <v>2</v>
      </c>
      <c r="E13" s="8">
        <v>2</v>
      </c>
      <c r="F13" s="8">
        <v>50</v>
      </c>
      <c r="G13" s="8">
        <f t="shared" si="2"/>
        <v>21</v>
      </c>
      <c r="H13" s="8">
        <v>21</v>
      </c>
      <c r="I13" s="8">
        <v>0</v>
      </c>
      <c r="J13" s="8">
        <v>5.25</v>
      </c>
      <c r="K13" s="8">
        <v>5.25</v>
      </c>
      <c r="L13" s="8">
        <v>0</v>
      </c>
      <c r="M13" s="8">
        <v>94.745000000000005</v>
      </c>
      <c r="N13" s="8">
        <v>88.484999999999999</v>
      </c>
      <c r="O13" s="8">
        <v>6.26</v>
      </c>
      <c r="P13" s="8">
        <v>105.31</v>
      </c>
      <c r="Q13" s="8">
        <v>79.64</v>
      </c>
      <c r="R13" s="8">
        <v>112.41</v>
      </c>
      <c r="S13" s="8">
        <v>72.900000000000006</v>
      </c>
      <c r="T13" s="8" t="s">
        <v>30</v>
      </c>
      <c r="U13" s="8">
        <v>0</v>
      </c>
      <c r="V13" s="8">
        <v>2</v>
      </c>
    </row>
    <row r="14" spans="1:23" ht="31.85" customHeight="1" x14ac:dyDescent="0.5">
      <c r="A14" s="18">
        <v>13</v>
      </c>
      <c r="B14" s="23" t="s">
        <v>28</v>
      </c>
      <c r="C14" s="8">
        <v>2</v>
      </c>
      <c r="D14" s="8">
        <v>1</v>
      </c>
      <c r="E14" s="8">
        <v>1</v>
      </c>
      <c r="F14" s="8">
        <v>50</v>
      </c>
      <c r="G14" s="8">
        <f t="shared" si="2"/>
        <v>10</v>
      </c>
      <c r="H14" s="8">
        <v>15</v>
      </c>
      <c r="I14" s="8">
        <v>-5</v>
      </c>
      <c r="J14" s="8">
        <v>5</v>
      </c>
      <c r="K14" s="8">
        <v>7.5</v>
      </c>
      <c r="L14" s="8">
        <v>-2.5</v>
      </c>
      <c r="M14" s="8">
        <v>87.83</v>
      </c>
      <c r="N14" s="8">
        <v>92.064999999999998</v>
      </c>
      <c r="O14" s="8">
        <v>-4.2350000000000003</v>
      </c>
      <c r="P14" s="8">
        <v>91.17</v>
      </c>
      <c r="Q14" s="8">
        <v>84.49</v>
      </c>
      <c r="R14" s="8">
        <v>95.6</v>
      </c>
      <c r="S14" s="8">
        <v>88.53</v>
      </c>
      <c r="T14" s="8" t="s">
        <v>30</v>
      </c>
      <c r="U14" s="8">
        <v>0</v>
      </c>
      <c r="V14" s="8">
        <v>1</v>
      </c>
    </row>
    <row r="15" spans="1:23" ht="31.85" customHeight="1" x14ac:dyDescent="0.5">
      <c r="A15" s="18">
        <v>14</v>
      </c>
      <c r="B15" s="21" t="s">
        <v>6</v>
      </c>
      <c r="C15" s="8">
        <v>2</v>
      </c>
      <c r="D15" s="8">
        <v>1</v>
      </c>
      <c r="E15" s="8">
        <v>1</v>
      </c>
      <c r="F15" s="8">
        <v>50</v>
      </c>
      <c r="G15" s="8">
        <f t="shared" si="2"/>
        <v>7</v>
      </c>
      <c r="H15" s="8">
        <v>12</v>
      </c>
      <c r="I15" s="8">
        <v>-5</v>
      </c>
      <c r="J15" s="8">
        <v>3.5</v>
      </c>
      <c r="K15" s="8">
        <v>6</v>
      </c>
      <c r="L15" s="8">
        <v>-2.5</v>
      </c>
      <c r="M15" s="8">
        <v>85.65</v>
      </c>
      <c r="N15" s="8">
        <v>93.02</v>
      </c>
      <c r="O15" s="8">
        <v>-7.37</v>
      </c>
      <c r="P15" s="8">
        <v>90.04</v>
      </c>
      <c r="Q15" s="8">
        <v>81.260000000000005</v>
      </c>
      <c r="R15" s="8">
        <v>99.82</v>
      </c>
      <c r="S15" s="8">
        <v>86.22</v>
      </c>
      <c r="T15" s="8" t="s">
        <v>30</v>
      </c>
      <c r="U15" s="8">
        <v>0</v>
      </c>
      <c r="V15" s="8">
        <v>1</v>
      </c>
    </row>
    <row r="16" spans="1:23" ht="31.85" customHeight="1" x14ac:dyDescent="0.5">
      <c r="A16" s="18">
        <v>15</v>
      </c>
      <c r="B16" s="21" t="s">
        <v>10</v>
      </c>
      <c r="C16" s="8">
        <v>3</v>
      </c>
      <c r="D16" s="8">
        <v>1</v>
      </c>
      <c r="E16" s="8">
        <v>2</v>
      </c>
      <c r="F16" s="8">
        <v>33.332999999999998</v>
      </c>
      <c r="G16" s="8">
        <f t="shared" si="2"/>
        <v>7</v>
      </c>
      <c r="H16" s="8">
        <v>19</v>
      </c>
      <c r="I16" s="8">
        <v>-12</v>
      </c>
      <c r="J16" s="8">
        <v>2.3330000000000002</v>
      </c>
      <c r="K16" s="8">
        <v>6.3330000000000002</v>
      </c>
      <c r="L16" s="8">
        <v>-4</v>
      </c>
      <c r="M16" s="8">
        <v>83.92</v>
      </c>
      <c r="N16" s="8">
        <v>93.283000000000001</v>
      </c>
      <c r="O16" s="8">
        <v>-9.3629999999999995</v>
      </c>
      <c r="P16" s="8">
        <v>86.02</v>
      </c>
      <c r="Q16" s="8">
        <v>81.97</v>
      </c>
      <c r="R16" s="8">
        <v>100.34</v>
      </c>
      <c r="S16" s="8">
        <v>85.64</v>
      </c>
      <c r="T16" s="8" t="s">
        <v>30</v>
      </c>
      <c r="U16" s="8">
        <v>0</v>
      </c>
      <c r="V16" s="8">
        <v>2</v>
      </c>
    </row>
    <row r="17" spans="1:23" ht="31.85" customHeight="1" x14ac:dyDescent="0.5">
      <c r="A17" s="18">
        <v>16</v>
      </c>
      <c r="B17" s="22" t="s">
        <v>1</v>
      </c>
      <c r="C17" s="8">
        <v>4</v>
      </c>
      <c r="D17" s="8">
        <v>1</v>
      </c>
      <c r="E17" s="8">
        <v>3</v>
      </c>
      <c r="F17" s="8">
        <v>25</v>
      </c>
      <c r="G17" s="8">
        <f t="shared" si="2"/>
        <v>12</v>
      </c>
      <c r="H17" s="8">
        <v>25</v>
      </c>
      <c r="I17" s="8">
        <v>-13</v>
      </c>
      <c r="J17" s="8">
        <v>3</v>
      </c>
      <c r="K17" s="8">
        <v>6.25</v>
      </c>
      <c r="L17" s="8">
        <v>-3.25</v>
      </c>
      <c r="M17" s="8">
        <v>78.048000000000002</v>
      </c>
      <c r="N17" s="8">
        <v>90.174999999999997</v>
      </c>
      <c r="O17" s="8">
        <v>-12.127000000000001</v>
      </c>
      <c r="P17" s="8">
        <v>85.32</v>
      </c>
      <c r="Q17" s="8">
        <v>69.900000000000006</v>
      </c>
      <c r="R17" s="8">
        <v>95.94</v>
      </c>
      <c r="S17" s="8">
        <v>78.23</v>
      </c>
      <c r="T17" s="8" t="s">
        <v>30</v>
      </c>
      <c r="U17" s="8">
        <v>0</v>
      </c>
      <c r="V17" s="8">
        <v>3</v>
      </c>
    </row>
    <row r="18" spans="1:23" ht="31.85" customHeight="1" x14ac:dyDescent="0.5">
      <c r="A18" s="19">
        <v>17</v>
      </c>
      <c r="B18" s="21" t="s">
        <v>0</v>
      </c>
      <c r="C18" s="8">
        <v>4</v>
      </c>
      <c r="D18" s="8">
        <v>1</v>
      </c>
      <c r="E18" s="8">
        <v>3</v>
      </c>
      <c r="F18" s="8">
        <v>25</v>
      </c>
      <c r="G18" s="8">
        <f t="shared" si="2"/>
        <v>10</v>
      </c>
      <c r="H18" s="8">
        <v>24</v>
      </c>
      <c r="I18" s="8">
        <v>-14</v>
      </c>
      <c r="J18" s="8">
        <v>2.5</v>
      </c>
      <c r="K18" s="8">
        <v>6</v>
      </c>
      <c r="L18" s="8">
        <v>-3.5</v>
      </c>
      <c r="M18" s="8">
        <v>86.17</v>
      </c>
      <c r="N18" s="8">
        <v>94.047499999999999</v>
      </c>
      <c r="O18" s="8">
        <v>-7.8775000000000004</v>
      </c>
      <c r="P18" s="8">
        <v>94.36</v>
      </c>
      <c r="Q18" s="8">
        <v>78.23</v>
      </c>
      <c r="R18" s="8">
        <v>108.31</v>
      </c>
      <c r="S18" s="8">
        <v>69.900000000000006</v>
      </c>
      <c r="T18" s="8" t="s">
        <v>30</v>
      </c>
      <c r="U18" s="8">
        <v>0</v>
      </c>
      <c r="V18" s="8">
        <v>3</v>
      </c>
      <c r="W18" t="s">
        <v>53</v>
      </c>
    </row>
    <row r="19" spans="1:23" ht="31.85" customHeight="1" x14ac:dyDescent="0.5">
      <c r="A19" s="19">
        <v>18</v>
      </c>
      <c r="B19" s="21" t="s">
        <v>7</v>
      </c>
      <c r="C19" s="8">
        <v>1</v>
      </c>
      <c r="D19" s="8">
        <v>0</v>
      </c>
      <c r="E19" s="8">
        <v>1</v>
      </c>
      <c r="F19" s="8">
        <v>0</v>
      </c>
      <c r="G19" s="8">
        <f t="shared" si="2"/>
        <v>4</v>
      </c>
      <c r="H19" s="8">
        <v>6</v>
      </c>
      <c r="I19" s="8">
        <v>-2</v>
      </c>
      <c r="J19" s="8">
        <v>4</v>
      </c>
      <c r="K19" s="8">
        <v>6</v>
      </c>
      <c r="L19" s="8">
        <v>-2</v>
      </c>
      <c r="M19" s="8">
        <v>86.22</v>
      </c>
      <c r="N19" s="8">
        <v>90.04</v>
      </c>
      <c r="O19" s="8">
        <v>-3.82</v>
      </c>
      <c r="P19" s="8">
        <v>86.22</v>
      </c>
      <c r="Q19" s="8">
        <v>86.22</v>
      </c>
      <c r="R19" s="8">
        <v>90.04</v>
      </c>
      <c r="S19" s="8">
        <v>90.04</v>
      </c>
      <c r="T19" s="8">
        <v>1</v>
      </c>
      <c r="U19" s="8">
        <v>0</v>
      </c>
      <c r="V19" s="8">
        <v>1</v>
      </c>
    </row>
    <row r="20" spans="1:23" ht="31.85" customHeight="1" x14ac:dyDescent="0.5">
      <c r="A20" s="19">
        <v>19</v>
      </c>
      <c r="B20" s="21" t="s">
        <v>25</v>
      </c>
      <c r="C20" s="8">
        <v>1</v>
      </c>
      <c r="D20" s="8">
        <v>0</v>
      </c>
      <c r="E20" s="8">
        <v>1</v>
      </c>
      <c r="F20" s="8">
        <v>0</v>
      </c>
      <c r="G20" s="8">
        <f t="shared" si="2"/>
        <v>3</v>
      </c>
      <c r="H20" s="8">
        <v>6</v>
      </c>
      <c r="I20" s="8">
        <v>-3</v>
      </c>
      <c r="J20" s="8">
        <v>3</v>
      </c>
      <c r="K20" s="8">
        <v>6</v>
      </c>
      <c r="L20" s="8">
        <v>-3</v>
      </c>
      <c r="M20" s="8">
        <v>92.24</v>
      </c>
      <c r="N20" s="8">
        <v>95.06</v>
      </c>
      <c r="O20" s="8">
        <v>-2.82</v>
      </c>
      <c r="P20" s="8">
        <v>92.24</v>
      </c>
      <c r="Q20" s="8">
        <v>92.24</v>
      </c>
      <c r="R20" s="8">
        <v>95.06</v>
      </c>
      <c r="S20" s="8">
        <v>95.06</v>
      </c>
      <c r="T20" s="8">
        <v>1</v>
      </c>
      <c r="U20" s="8">
        <v>0</v>
      </c>
      <c r="V20" s="8">
        <v>1</v>
      </c>
    </row>
    <row r="21" spans="1:23" ht="31.85" customHeight="1" x14ac:dyDescent="0.5">
      <c r="A21" s="19">
        <v>20</v>
      </c>
      <c r="B21" s="22" t="s">
        <v>26</v>
      </c>
      <c r="C21" s="8">
        <v>1</v>
      </c>
      <c r="D21" s="8">
        <v>0</v>
      </c>
      <c r="E21" s="8">
        <v>1</v>
      </c>
      <c r="F21" s="8">
        <v>0</v>
      </c>
      <c r="G21" s="8">
        <f t="shared" si="2"/>
        <v>3</v>
      </c>
      <c r="H21" s="8">
        <v>6</v>
      </c>
      <c r="I21" s="8">
        <v>-3</v>
      </c>
      <c r="J21" s="8">
        <v>3</v>
      </c>
      <c r="K21" s="8">
        <v>6</v>
      </c>
      <c r="L21" s="8">
        <v>-3</v>
      </c>
      <c r="M21" s="8">
        <v>87.75</v>
      </c>
      <c r="N21" s="8">
        <v>93.13</v>
      </c>
      <c r="O21" s="8">
        <v>-5.38</v>
      </c>
      <c r="P21" s="8">
        <v>87.75</v>
      </c>
      <c r="Q21" s="8">
        <v>87.75</v>
      </c>
      <c r="R21" s="8">
        <v>93.13</v>
      </c>
      <c r="S21" s="8">
        <v>93.13</v>
      </c>
      <c r="T21" s="8">
        <v>1</v>
      </c>
      <c r="U21" s="8">
        <v>0</v>
      </c>
      <c r="V21" s="8">
        <v>1</v>
      </c>
    </row>
    <row r="22" spans="1:23" ht="31.85" customHeight="1" x14ac:dyDescent="0.5">
      <c r="A22" s="18">
        <v>21</v>
      </c>
      <c r="B22" s="21" t="s">
        <v>14</v>
      </c>
      <c r="C22" s="8">
        <v>4</v>
      </c>
      <c r="D22" s="8">
        <v>0</v>
      </c>
      <c r="E22" s="8">
        <v>4</v>
      </c>
      <c r="F22" s="8">
        <v>0</v>
      </c>
      <c r="G22" s="8">
        <f t="shared" si="2"/>
        <v>9</v>
      </c>
      <c r="H22" s="8">
        <v>24</v>
      </c>
      <c r="I22" s="8">
        <v>-15</v>
      </c>
      <c r="J22" s="8">
        <v>2.25</v>
      </c>
      <c r="K22" s="8">
        <v>6</v>
      </c>
      <c r="L22" s="8">
        <v>-3.75</v>
      </c>
      <c r="M22" s="8">
        <v>83.537499999999994</v>
      </c>
      <c r="N22" s="8">
        <v>90.84</v>
      </c>
      <c r="O22" s="8">
        <v>-7.3025000000000002</v>
      </c>
      <c r="P22" s="8">
        <v>90.1</v>
      </c>
      <c r="Q22" s="8">
        <v>74.77</v>
      </c>
      <c r="R22" s="8">
        <v>98.48</v>
      </c>
      <c r="S22" s="8">
        <v>79.64</v>
      </c>
      <c r="T22" s="8">
        <v>1</v>
      </c>
      <c r="U22" s="8">
        <v>0</v>
      </c>
      <c r="V22" s="8">
        <v>4</v>
      </c>
    </row>
    <row r="23" spans="1:23" ht="31.85" customHeight="1" x14ac:dyDescent="0.5">
      <c r="A23" s="18">
        <v>22</v>
      </c>
      <c r="B23" s="21" t="s">
        <v>19</v>
      </c>
      <c r="C23" s="8">
        <v>1</v>
      </c>
      <c r="D23" s="8">
        <v>0</v>
      </c>
      <c r="E23" s="8">
        <v>1</v>
      </c>
      <c r="F23" s="8">
        <v>0</v>
      </c>
      <c r="G23" s="8">
        <f t="shared" si="2"/>
        <v>1</v>
      </c>
      <c r="H23" s="8">
        <v>6</v>
      </c>
      <c r="I23" s="8">
        <v>-5</v>
      </c>
      <c r="J23" s="8">
        <v>1</v>
      </c>
      <c r="K23" s="8">
        <v>6</v>
      </c>
      <c r="L23" s="8">
        <v>-5</v>
      </c>
      <c r="M23" s="8">
        <v>92.2</v>
      </c>
      <c r="N23" s="8">
        <v>100.93</v>
      </c>
      <c r="O23" s="8">
        <v>-8.73</v>
      </c>
      <c r="P23" s="8">
        <v>92.2</v>
      </c>
      <c r="Q23" s="8">
        <v>92.2</v>
      </c>
      <c r="R23" s="8">
        <v>100.93</v>
      </c>
      <c r="S23" s="8">
        <v>100.93</v>
      </c>
      <c r="T23" s="8">
        <v>1</v>
      </c>
      <c r="U23" s="8">
        <v>0</v>
      </c>
      <c r="V23" s="8">
        <v>1</v>
      </c>
    </row>
    <row r="24" spans="1:23" ht="31.85" customHeight="1" x14ac:dyDescent="0.5">
      <c r="A24" s="18">
        <v>23</v>
      </c>
      <c r="B24" s="21" t="s">
        <v>21</v>
      </c>
      <c r="C24" s="8">
        <v>2</v>
      </c>
      <c r="D24" s="8">
        <v>0</v>
      </c>
      <c r="E24" s="8">
        <v>2</v>
      </c>
      <c r="F24" s="8">
        <v>0</v>
      </c>
      <c r="G24" s="8">
        <f t="shared" si="2"/>
        <v>2</v>
      </c>
      <c r="H24" s="8">
        <v>12</v>
      </c>
      <c r="I24" s="8">
        <v>-10</v>
      </c>
      <c r="J24" s="8">
        <v>1</v>
      </c>
      <c r="K24" s="8">
        <v>6</v>
      </c>
      <c r="L24" s="8">
        <v>-5</v>
      </c>
      <c r="M24" s="8">
        <v>86.064999999999998</v>
      </c>
      <c r="N24" s="8">
        <v>99.185000000000002</v>
      </c>
      <c r="O24" s="8">
        <v>-13.12</v>
      </c>
      <c r="P24" s="8">
        <v>87.36</v>
      </c>
      <c r="Q24" s="8">
        <v>84.77</v>
      </c>
      <c r="R24" s="8">
        <v>107.89</v>
      </c>
      <c r="S24" s="8">
        <v>90.48</v>
      </c>
      <c r="T24" s="8">
        <v>1</v>
      </c>
      <c r="U24" s="8">
        <v>0</v>
      </c>
      <c r="V24" s="8">
        <v>2</v>
      </c>
    </row>
    <row r="25" spans="1:23" ht="31.85" customHeight="1" x14ac:dyDescent="0.5">
      <c r="A25" s="18">
        <v>24</v>
      </c>
      <c r="B25" s="21" t="s">
        <v>22</v>
      </c>
      <c r="C25" s="8">
        <v>1</v>
      </c>
      <c r="D25" s="8">
        <v>0</v>
      </c>
      <c r="E25" s="8">
        <v>1</v>
      </c>
      <c r="F25" s="8">
        <v>0</v>
      </c>
      <c r="G25" s="8">
        <f t="shared" si="2"/>
        <v>1</v>
      </c>
      <c r="H25" s="8">
        <v>6</v>
      </c>
      <c r="I25" s="8">
        <v>-5</v>
      </c>
      <c r="J25" s="8">
        <v>1</v>
      </c>
      <c r="K25" s="8">
        <v>6</v>
      </c>
      <c r="L25" s="8">
        <v>-5</v>
      </c>
      <c r="M25" s="8">
        <v>83.34</v>
      </c>
      <c r="N25" s="8">
        <v>91.63</v>
      </c>
      <c r="O25" s="8">
        <v>-8.2899999999999991</v>
      </c>
      <c r="P25" s="8">
        <v>83.34</v>
      </c>
      <c r="Q25" s="8">
        <v>83.34</v>
      </c>
      <c r="R25" s="8">
        <v>91.63</v>
      </c>
      <c r="S25" s="8">
        <v>91.63</v>
      </c>
      <c r="T25" s="8">
        <v>1</v>
      </c>
      <c r="U25" s="8">
        <v>0</v>
      </c>
      <c r="V25" s="8">
        <v>1</v>
      </c>
    </row>
    <row r="26" spans="1:23" ht="31.85" customHeight="1" x14ac:dyDescent="0.5">
      <c r="A26" s="19">
        <v>25</v>
      </c>
      <c r="B26" s="23" t="s">
        <v>12</v>
      </c>
      <c r="C26" s="8">
        <v>1</v>
      </c>
      <c r="D26" s="8">
        <v>0</v>
      </c>
      <c r="E26" s="8">
        <v>1</v>
      </c>
      <c r="F26" s="8">
        <v>0</v>
      </c>
      <c r="G26" s="8">
        <f t="shared" si="2"/>
        <v>1</v>
      </c>
      <c r="H26" s="8">
        <v>6</v>
      </c>
      <c r="I26" s="8">
        <v>-5</v>
      </c>
      <c r="J26" s="8">
        <v>1</v>
      </c>
      <c r="K26" s="8">
        <v>6</v>
      </c>
      <c r="L26" s="8">
        <v>-5</v>
      </c>
      <c r="M26" s="8">
        <v>80.06</v>
      </c>
      <c r="N26" s="8">
        <v>103.7</v>
      </c>
      <c r="O26" s="8">
        <v>-23.64</v>
      </c>
      <c r="P26" s="8">
        <v>80.06</v>
      </c>
      <c r="Q26" s="8">
        <v>80.06</v>
      </c>
      <c r="R26" s="8">
        <v>103.7</v>
      </c>
      <c r="S26" s="8">
        <v>103.7</v>
      </c>
      <c r="T26" s="8">
        <v>1</v>
      </c>
      <c r="U26" s="8">
        <v>0</v>
      </c>
      <c r="V26" s="8">
        <v>1</v>
      </c>
    </row>
    <row r="27" spans="1:23" ht="31.85" customHeight="1" x14ac:dyDescent="0.5">
      <c r="A27" s="19">
        <v>26</v>
      </c>
      <c r="B27" s="22" t="s">
        <v>16</v>
      </c>
      <c r="C27" s="8">
        <v>1</v>
      </c>
      <c r="D27" s="8">
        <v>0</v>
      </c>
      <c r="E27" s="8">
        <v>1</v>
      </c>
      <c r="F27" s="8">
        <v>0</v>
      </c>
      <c r="G27" s="8">
        <f t="shared" si="2"/>
        <v>1</v>
      </c>
      <c r="H27" s="8">
        <v>6</v>
      </c>
      <c r="I27" s="8">
        <v>-5</v>
      </c>
      <c r="J27" s="8">
        <v>1</v>
      </c>
      <c r="K27" s="8">
        <v>6</v>
      </c>
      <c r="L27" s="8">
        <v>-5</v>
      </c>
      <c r="M27" s="8">
        <v>79.13</v>
      </c>
      <c r="N27" s="8">
        <v>84.07</v>
      </c>
      <c r="O27" s="8">
        <v>-4.9400000000000004</v>
      </c>
      <c r="P27" s="8">
        <v>79.13</v>
      </c>
      <c r="Q27" s="8">
        <v>79.13</v>
      </c>
      <c r="R27" s="8">
        <v>84.07</v>
      </c>
      <c r="S27" s="8">
        <v>84.07</v>
      </c>
      <c r="T27" s="8">
        <v>1</v>
      </c>
      <c r="U27" s="8">
        <v>0</v>
      </c>
      <c r="V27" s="8">
        <v>1</v>
      </c>
    </row>
    <row r="28" spans="1:23" ht="31.85" customHeight="1" x14ac:dyDescent="0.5">
      <c r="A28" s="19">
        <v>27</v>
      </c>
      <c r="B28" s="21" t="s">
        <v>27</v>
      </c>
      <c r="C28" s="8">
        <v>1</v>
      </c>
      <c r="D28" s="8">
        <v>0</v>
      </c>
      <c r="E28" s="8">
        <v>1</v>
      </c>
      <c r="F28" s="8">
        <v>0</v>
      </c>
      <c r="G28" s="8">
        <f t="shared" si="2"/>
        <v>1</v>
      </c>
      <c r="H28" s="8">
        <v>6</v>
      </c>
      <c r="I28" s="8">
        <v>-5</v>
      </c>
      <c r="J28" s="8">
        <v>1</v>
      </c>
      <c r="K28" s="8">
        <v>6</v>
      </c>
      <c r="L28" s="8">
        <v>-5</v>
      </c>
      <c r="M28" s="8">
        <v>78.08</v>
      </c>
      <c r="N28" s="8">
        <v>93.19</v>
      </c>
      <c r="O28" s="8">
        <v>-15.11</v>
      </c>
      <c r="P28" s="8">
        <v>78.08</v>
      </c>
      <c r="Q28" s="8">
        <v>78.08</v>
      </c>
      <c r="R28" s="8">
        <v>93.19</v>
      </c>
      <c r="S28" s="8">
        <v>93.19</v>
      </c>
      <c r="T28" s="8">
        <v>1</v>
      </c>
      <c r="U28" s="8">
        <v>0</v>
      </c>
      <c r="V28" s="8">
        <v>1</v>
      </c>
    </row>
    <row r="29" spans="1:23" ht="31.85" customHeight="1" x14ac:dyDescent="0.5">
      <c r="A29" s="19">
        <v>28</v>
      </c>
      <c r="B29" s="21" t="s">
        <v>35</v>
      </c>
      <c r="C29" s="8">
        <v>2</v>
      </c>
      <c r="D29" s="8">
        <v>0</v>
      </c>
      <c r="E29" s="8">
        <v>2</v>
      </c>
      <c r="F29" s="8">
        <v>0</v>
      </c>
      <c r="G29" s="8">
        <f t="shared" si="2"/>
        <v>1</v>
      </c>
      <c r="H29" s="8">
        <v>12</v>
      </c>
      <c r="I29" s="8">
        <v>-11</v>
      </c>
      <c r="J29" s="8">
        <v>0.5</v>
      </c>
      <c r="K29" s="8">
        <v>6</v>
      </c>
      <c r="L29" s="8">
        <v>-5.5</v>
      </c>
      <c r="M29" s="8">
        <v>78.61</v>
      </c>
      <c r="N29" s="8">
        <v>93.89</v>
      </c>
      <c r="O29" s="8">
        <v>-15.28</v>
      </c>
      <c r="P29" s="8">
        <v>84.7</v>
      </c>
      <c r="Q29" s="8">
        <v>72.52</v>
      </c>
      <c r="R29" s="8">
        <v>94.93</v>
      </c>
      <c r="S29" s="8">
        <v>92.85</v>
      </c>
      <c r="T29" s="8">
        <v>1</v>
      </c>
      <c r="U29" s="8">
        <v>0</v>
      </c>
      <c r="V29" s="8">
        <v>2</v>
      </c>
    </row>
    <row r="30" spans="1:23" ht="31.85" customHeight="1" x14ac:dyDescent="0.5">
      <c r="A30" s="18">
        <v>29</v>
      </c>
      <c r="B30" s="21" t="s">
        <v>33</v>
      </c>
      <c r="C30" s="8">
        <v>1</v>
      </c>
      <c r="D30" s="8">
        <v>0</v>
      </c>
      <c r="E30" s="8">
        <v>1</v>
      </c>
      <c r="F30" s="8">
        <v>0</v>
      </c>
      <c r="G30" s="8">
        <f t="shared" si="2"/>
        <v>0</v>
      </c>
      <c r="H30" s="8">
        <v>6</v>
      </c>
      <c r="I30" s="8">
        <v>-6</v>
      </c>
      <c r="J30" s="8">
        <v>0</v>
      </c>
      <c r="K30" s="8">
        <v>6</v>
      </c>
      <c r="L30" s="8">
        <v>-6</v>
      </c>
      <c r="M30" s="8">
        <v>84.32</v>
      </c>
      <c r="N30" s="8">
        <v>103.66</v>
      </c>
      <c r="O30" s="8">
        <v>-19.34</v>
      </c>
      <c r="P30" s="8">
        <v>84.32</v>
      </c>
      <c r="Q30" s="8">
        <v>84.32</v>
      </c>
      <c r="R30" s="8">
        <v>103.66</v>
      </c>
      <c r="S30" s="8">
        <v>103.66</v>
      </c>
      <c r="T30" s="8">
        <v>1</v>
      </c>
      <c r="U30" s="8">
        <v>0</v>
      </c>
      <c r="V30" s="8">
        <v>1</v>
      </c>
    </row>
    <row r="31" spans="1:23" ht="31.85" customHeight="1" x14ac:dyDescent="0.5">
      <c r="A31" s="18">
        <v>30</v>
      </c>
      <c r="B31" s="21" t="s">
        <v>59</v>
      </c>
      <c r="C31" s="8">
        <v>1</v>
      </c>
      <c r="D31" s="8">
        <v>0</v>
      </c>
      <c r="E31" s="8">
        <v>1</v>
      </c>
      <c r="F31" s="8">
        <v>0</v>
      </c>
      <c r="G31" s="8">
        <f t="shared" si="2"/>
        <v>0</v>
      </c>
      <c r="H31" s="8">
        <v>6</v>
      </c>
      <c r="I31" s="8">
        <v>-6</v>
      </c>
      <c r="J31" s="8">
        <v>0</v>
      </c>
      <c r="K31" s="8">
        <v>6</v>
      </c>
      <c r="L31" s="8">
        <v>-6</v>
      </c>
      <c r="M31" s="8">
        <v>82.7</v>
      </c>
      <c r="N31" s="8">
        <v>106.09</v>
      </c>
      <c r="O31" s="8">
        <v>-23.39</v>
      </c>
      <c r="P31" s="8">
        <v>82.7</v>
      </c>
      <c r="Q31" s="8">
        <v>82.7</v>
      </c>
      <c r="R31" s="8">
        <v>106.09</v>
      </c>
      <c r="S31" s="8">
        <v>106.09</v>
      </c>
      <c r="T31" s="8">
        <v>1</v>
      </c>
      <c r="U31" s="8">
        <v>0</v>
      </c>
      <c r="V31" s="8">
        <v>1</v>
      </c>
    </row>
    <row r="32" spans="1:23" ht="31.85" customHeight="1" x14ac:dyDescent="0.5">
      <c r="A32" s="18">
        <v>31</v>
      </c>
      <c r="B32" s="21" t="s">
        <v>5</v>
      </c>
      <c r="C32" s="8">
        <v>1</v>
      </c>
      <c r="D32" s="8">
        <v>0</v>
      </c>
      <c r="E32" s="8">
        <v>1</v>
      </c>
      <c r="F32" s="8">
        <v>0</v>
      </c>
      <c r="G32" s="8">
        <f t="shared" si="2"/>
        <v>0</v>
      </c>
      <c r="H32" s="8">
        <v>6</v>
      </c>
      <c r="I32" s="8">
        <v>-6</v>
      </c>
      <c r="J32" s="8">
        <v>0</v>
      </c>
      <c r="K32" s="8">
        <v>6</v>
      </c>
      <c r="L32" s="8">
        <v>-6</v>
      </c>
      <c r="M32" s="8">
        <v>80.14</v>
      </c>
      <c r="N32" s="8">
        <v>100.2</v>
      </c>
      <c r="O32" s="8">
        <v>-20.059999999999999</v>
      </c>
      <c r="P32" s="8">
        <v>80.14</v>
      </c>
      <c r="Q32" s="8">
        <v>80.14</v>
      </c>
      <c r="R32" s="8">
        <v>100.2</v>
      </c>
      <c r="S32" s="8">
        <v>100.2</v>
      </c>
      <c r="T32" s="8">
        <v>1</v>
      </c>
      <c r="U32" s="8">
        <v>0</v>
      </c>
      <c r="V32" s="8">
        <v>1</v>
      </c>
    </row>
    <row r="33" spans="1:22" x14ac:dyDescent="0.5">
      <c r="A33" t="s">
        <v>34</v>
      </c>
      <c r="B33" t="s">
        <v>34</v>
      </c>
      <c r="C33">
        <f>SUM(C2:C32)</f>
        <v>120</v>
      </c>
      <c r="D33">
        <f>SUM(D2:D32)</f>
        <v>60</v>
      </c>
      <c r="E33">
        <f>SUM(E2:E32)</f>
        <v>60</v>
      </c>
      <c r="G33">
        <f>SUM(G2:G32)</f>
        <v>635</v>
      </c>
      <c r="H33">
        <f>SUM(H2:H32)</f>
        <v>635</v>
      </c>
      <c r="I33">
        <f>SUM(I2:I32)</f>
        <v>0</v>
      </c>
      <c r="J33" t="s">
        <v>34</v>
      </c>
      <c r="K33" t="s">
        <v>34</v>
      </c>
      <c r="L33" t="s">
        <v>34</v>
      </c>
      <c r="M33" t="s">
        <v>52</v>
      </c>
      <c r="N33" t="s">
        <v>34</v>
      </c>
      <c r="O33" t="s">
        <v>34</v>
      </c>
      <c r="P33" t="s">
        <v>34</v>
      </c>
      <c r="Q33" t="s">
        <v>34</v>
      </c>
      <c r="R33" t="s">
        <v>34</v>
      </c>
      <c r="S33" t="s">
        <v>34</v>
      </c>
      <c r="T33" t="s">
        <v>34</v>
      </c>
      <c r="U33">
        <f>SUM(U2:U32)</f>
        <v>4</v>
      </c>
      <c r="V33">
        <f>SUM(V2:V32)</f>
        <v>64</v>
      </c>
    </row>
    <row r="43" spans="1:22" x14ac:dyDescent="0.5">
      <c r="B43" s="2" t="s">
        <v>34</v>
      </c>
      <c r="C43" s="7" t="s">
        <v>34</v>
      </c>
      <c r="D43" s="7" t="s">
        <v>34</v>
      </c>
      <c r="E43" s="2" t="s">
        <v>34</v>
      </c>
      <c r="G43" s="7" t="s">
        <v>34</v>
      </c>
      <c r="H43" s="5" t="s">
        <v>34</v>
      </c>
      <c r="I43" s="5" t="s">
        <v>52</v>
      </c>
      <c r="J43" s="5" t="s">
        <v>34</v>
      </c>
      <c r="K43" s="5" t="s">
        <v>34</v>
      </c>
    </row>
    <row r="44" spans="1:22" x14ac:dyDescent="0.5">
      <c r="B44" s="2"/>
      <c r="C44" s="7"/>
      <c r="D44" s="7"/>
      <c r="E44" s="2"/>
      <c r="G44" s="7"/>
      <c r="H44" s="5"/>
      <c r="I44" s="5"/>
      <c r="J44" s="5"/>
      <c r="K44" s="5"/>
    </row>
    <row r="45" spans="1:22" x14ac:dyDescent="0.5">
      <c r="A45" s="2"/>
      <c r="B45" s="2"/>
      <c r="C45" s="7"/>
      <c r="D45" s="7"/>
      <c r="E45" s="2"/>
      <c r="G45" s="7"/>
      <c r="H45" s="5"/>
      <c r="I45" s="5"/>
      <c r="J45" s="5"/>
      <c r="K45" s="5"/>
    </row>
    <row r="46" spans="1:22" x14ac:dyDescent="0.5">
      <c r="A46" s="3"/>
      <c r="B46" s="3"/>
      <c r="C46" s="4"/>
      <c r="D46" s="4"/>
      <c r="E46" s="3"/>
      <c r="G46" s="4"/>
      <c r="H46" s="5"/>
      <c r="I46" s="5"/>
      <c r="J46" s="5"/>
      <c r="K46" s="5"/>
    </row>
    <row r="47" spans="1:22" x14ac:dyDescent="0.5">
      <c r="A47" s="2"/>
      <c r="B47" s="6"/>
      <c r="C47" s="7"/>
      <c r="D47" s="7"/>
      <c r="E47" s="6"/>
      <c r="G47" s="7"/>
      <c r="H47" s="5"/>
      <c r="I47" s="5"/>
      <c r="J47" s="5"/>
      <c r="K47" s="5"/>
    </row>
    <row r="48" spans="1:22" x14ac:dyDescent="0.5">
      <c r="A48" s="2"/>
      <c r="B48" s="2"/>
      <c r="C48" s="7"/>
      <c r="D48" s="7"/>
      <c r="E48" s="2"/>
      <c r="G48" s="7"/>
      <c r="H48" s="5"/>
      <c r="I48" s="5"/>
      <c r="J48" s="5"/>
      <c r="K48" s="5"/>
    </row>
    <row r="49" spans="2:11" x14ac:dyDescent="0.5">
      <c r="B49" s="2"/>
      <c r="C49" s="7"/>
      <c r="D49" s="7"/>
      <c r="E49" s="2"/>
      <c r="F49" s="5" t="s">
        <v>34</v>
      </c>
      <c r="G49" s="7"/>
      <c r="H49" s="5"/>
      <c r="I49" s="5"/>
      <c r="J49" s="5"/>
      <c r="K49" s="5"/>
    </row>
  </sheetData>
  <sortState ref="B6:W32">
    <sortCondition descending="1" ref="T6:T32"/>
    <sortCondition descending="1" ref="F6:F32"/>
    <sortCondition descending="1" ref="J6:J32"/>
    <sortCondition descending="1" ref="M6:M32"/>
  </sortState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4.35" x14ac:dyDescent="0.5"/>
  <cols>
    <col min="1" max="1" width="8.9375" style="5"/>
    <col min="2" max="2" width="20.1171875" bestFit="1" customWidth="1"/>
    <col min="3" max="3" width="8.9375" style="5"/>
    <col min="5" max="5" width="8.9375" style="5"/>
    <col min="6" max="6" width="20.1171875" bestFit="1" customWidth="1"/>
    <col min="7" max="7" width="8.9375" style="5"/>
    <col min="9" max="9" width="8.9375" style="5"/>
    <col min="10" max="10" width="16.1171875" customWidth="1"/>
    <col min="11" max="11" width="8.9375" style="5"/>
  </cols>
  <sheetData>
    <row r="1" spans="1:11" ht="31.35" x14ac:dyDescent="0.5">
      <c r="A1" s="19" t="s">
        <v>89</v>
      </c>
      <c r="B1" s="19" t="s">
        <v>90</v>
      </c>
      <c r="C1" s="18" t="s">
        <v>91</v>
      </c>
      <c r="D1" s="18" t="s">
        <v>29</v>
      </c>
      <c r="E1" s="19" t="s">
        <v>89</v>
      </c>
      <c r="F1" s="19" t="s">
        <v>92</v>
      </c>
      <c r="G1" s="19" t="s">
        <v>82</v>
      </c>
      <c r="H1" s="29" t="s">
        <v>29</v>
      </c>
      <c r="I1" s="19" t="s">
        <v>89</v>
      </c>
      <c r="J1" s="19" t="s">
        <v>93</v>
      </c>
      <c r="K1" s="19" t="s">
        <v>82</v>
      </c>
    </row>
    <row r="2" spans="1:11" x14ac:dyDescent="0.5">
      <c r="A2" s="15">
        <v>1</v>
      </c>
      <c r="B2" s="30" t="s">
        <v>14</v>
      </c>
      <c r="C2" s="15">
        <v>4</v>
      </c>
      <c r="E2" s="15">
        <v>1</v>
      </c>
      <c r="F2" s="30" t="s">
        <v>8</v>
      </c>
      <c r="G2" s="15">
        <v>4</v>
      </c>
      <c r="I2" s="15">
        <v>1</v>
      </c>
      <c r="J2" s="30" t="s">
        <v>14</v>
      </c>
      <c r="K2" s="15">
        <v>4</v>
      </c>
    </row>
    <row r="3" spans="1:11" x14ac:dyDescent="0.5">
      <c r="A3" s="15">
        <v>1</v>
      </c>
      <c r="B3" s="30" t="s">
        <v>8</v>
      </c>
      <c r="C3" s="15">
        <v>4</v>
      </c>
      <c r="E3" s="15">
        <v>1</v>
      </c>
      <c r="F3" s="30" t="s">
        <v>2</v>
      </c>
      <c r="G3" s="15">
        <v>4</v>
      </c>
      <c r="I3" s="15">
        <v>2</v>
      </c>
      <c r="J3" s="31" t="s">
        <v>3</v>
      </c>
      <c r="K3" s="15">
        <v>3</v>
      </c>
    </row>
    <row r="4" spans="1:11" x14ac:dyDescent="0.5">
      <c r="A4" s="15">
        <v>1</v>
      </c>
      <c r="B4" s="30" t="s">
        <v>2</v>
      </c>
      <c r="C4" s="15">
        <v>4</v>
      </c>
      <c r="E4" s="15">
        <v>1</v>
      </c>
      <c r="F4" s="31" t="s">
        <v>9</v>
      </c>
      <c r="G4" s="15">
        <v>4</v>
      </c>
      <c r="I4" s="15">
        <v>2</v>
      </c>
      <c r="J4" s="31" t="s">
        <v>1</v>
      </c>
      <c r="K4" s="15">
        <v>3</v>
      </c>
    </row>
    <row r="5" spans="1:11" x14ac:dyDescent="0.5">
      <c r="A5" s="15">
        <v>1</v>
      </c>
      <c r="B5" s="31" t="s">
        <v>9</v>
      </c>
      <c r="C5" s="15">
        <v>4</v>
      </c>
      <c r="E5" s="15">
        <v>4</v>
      </c>
      <c r="F5" s="30" t="s">
        <v>11</v>
      </c>
      <c r="G5" s="15">
        <v>3</v>
      </c>
      <c r="I5" s="15">
        <v>4</v>
      </c>
      <c r="J5" s="30" t="s">
        <v>10</v>
      </c>
      <c r="K5" s="15">
        <v>2</v>
      </c>
    </row>
    <row r="6" spans="1:11" x14ac:dyDescent="0.5">
      <c r="A6" s="15">
        <v>5</v>
      </c>
      <c r="B6" s="30" t="s">
        <v>11</v>
      </c>
      <c r="C6" s="15">
        <v>3</v>
      </c>
      <c r="E6" s="15">
        <v>4</v>
      </c>
      <c r="F6" s="31" t="s">
        <v>15</v>
      </c>
      <c r="G6" s="15">
        <v>3</v>
      </c>
      <c r="I6" s="15">
        <v>4</v>
      </c>
      <c r="J6" s="31" t="s">
        <v>21</v>
      </c>
      <c r="K6" s="15">
        <v>2</v>
      </c>
    </row>
    <row r="7" spans="1:11" x14ac:dyDescent="0.5">
      <c r="A7" s="15">
        <v>5</v>
      </c>
      <c r="B7" s="31" t="s">
        <v>15</v>
      </c>
      <c r="C7" s="15">
        <v>3</v>
      </c>
      <c r="E7" s="15">
        <v>4</v>
      </c>
      <c r="F7" s="31" t="s">
        <v>17</v>
      </c>
      <c r="G7" s="15">
        <v>3</v>
      </c>
      <c r="I7" s="15">
        <v>4</v>
      </c>
      <c r="J7" s="31" t="s">
        <v>35</v>
      </c>
      <c r="K7" s="15">
        <v>2</v>
      </c>
    </row>
    <row r="8" spans="1:11" x14ac:dyDescent="0.5">
      <c r="A8" s="15">
        <v>5</v>
      </c>
      <c r="B8" s="31" t="s">
        <v>3</v>
      </c>
      <c r="C8" s="15">
        <v>3</v>
      </c>
      <c r="E8" s="15">
        <v>7</v>
      </c>
      <c r="F8" s="31" t="s">
        <v>20</v>
      </c>
      <c r="G8" s="15">
        <v>2</v>
      </c>
      <c r="I8" s="15">
        <v>4</v>
      </c>
      <c r="J8" s="31" t="s">
        <v>0</v>
      </c>
      <c r="K8" s="15">
        <v>2</v>
      </c>
    </row>
    <row r="9" spans="1:11" x14ac:dyDescent="0.5">
      <c r="A9" s="15">
        <v>5</v>
      </c>
      <c r="B9" s="31" t="s">
        <v>17</v>
      </c>
      <c r="C9" s="15">
        <v>3</v>
      </c>
      <c r="E9" s="15">
        <v>7</v>
      </c>
      <c r="F9" s="31" t="s">
        <v>23</v>
      </c>
      <c r="G9" s="15">
        <v>2</v>
      </c>
      <c r="I9" s="15">
        <v>4</v>
      </c>
      <c r="J9" s="31" t="s">
        <v>4</v>
      </c>
      <c r="K9" s="15">
        <v>2</v>
      </c>
    </row>
    <row r="10" spans="1:11" x14ac:dyDescent="0.5">
      <c r="A10" s="15">
        <v>5</v>
      </c>
      <c r="B10" s="31" t="s">
        <v>1</v>
      </c>
      <c r="C10" s="15">
        <v>3</v>
      </c>
      <c r="E10" s="15">
        <v>7</v>
      </c>
      <c r="F10" s="30" t="s">
        <v>4</v>
      </c>
      <c r="G10" s="15">
        <v>2</v>
      </c>
      <c r="I10" s="15">
        <v>9</v>
      </c>
      <c r="J10" s="30" t="s">
        <v>7</v>
      </c>
      <c r="K10" s="15">
        <v>1</v>
      </c>
    </row>
    <row r="11" spans="1:11" x14ac:dyDescent="0.5">
      <c r="A11" s="15">
        <v>10</v>
      </c>
      <c r="B11" s="30" t="s">
        <v>10</v>
      </c>
      <c r="C11" s="15">
        <v>2</v>
      </c>
      <c r="E11" s="15">
        <v>7</v>
      </c>
      <c r="F11" s="31" t="s">
        <v>18</v>
      </c>
      <c r="G11" s="15">
        <v>2</v>
      </c>
      <c r="I11" s="15">
        <v>9</v>
      </c>
      <c r="J11" s="31" t="s">
        <v>25</v>
      </c>
      <c r="K11" s="15">
        <v>1</v>
      </c>
    </row>
    <row r="12" spans="1:11" x14ac:dyDescent="0.5">
      <c r="A12" s="15">
        <v>10</v>
      </c>
      <c r="B12" s="31" t="s">
        <v>21</v>
      </c>
      <c r="C12" s="15">
        <v>2</v>
      </c>
      <c r="E12" s="15">
        <v>11</v>
      </c>
      <c r="F12" s="30" t="s">
        <v>6</v>
      </c>
      <c r="G12" s="15">
        <v>1</v>
      </c>
      <c r="I12" s="15">
        <v>9</v>
      </c>
      <c r="J12" s="31" t="s">
        <v>22</v>
      </c>
      <c r="K12" s="15">
        <v>1</v>
      </c>
    </row>
    <row r="13" spans="1:11" x14ac:dyDescent="0.5">
      <c r="A13" s="15">
        <v>10</v>
      </c>
      <c r="B13" s="31" t="s">
        <v>20</v>
      </c>
      <c r="C13" s="15">
        <v>2</v>
      </c>
      <c r="E13" s="15">
        <v>11</v>
      </c>
      <c r="F13" s="30" t="s">
        <v>0</v>
      </c>
      <c r="G13" s="15">
        <v>1</v>
      </c>
      <c r="I13" s="15">
        <v>9</v>
      </c>
      <c r="J13" s="31" t="s">
        <v>33</v>
      </c>
      <c r="K13" s="15">
        <v>1</v>
      </c>
    </row>
    <row r="14" spans="1:11" x14ac:dyDescent="0.5">
      <c r="A14" s="15">
        <v>10</v>
      </c>
      <c r="B14" s="31" t="s">
        <v>23</v>
      </c>
      <c r="C14" s="15">
        <v>2</v>
      </c>
      <c r="E14" s="15">
        <v>11</v>
      </c>
      <c r="F14" s="30" t="s">
        <v>13</v>
      </c>
      <c r="G14" s="15">
        <v>1</v>
      </c>
      <c r="I14" s="15">
        <v>9</v>
      </c>
      <c r="J14" s="30" t="s">
        <v>59</v>
      </c>
      <c r="K14" s="15">
        <v>1</v>
      </c>
    </row>
    <row r="15" spans="1:11" x14ac:dyDescent="0.5">
      <c r="A15" s="15">
        <v>10</v>
      </c>
      <c r="B15" s="31" t="s">
        <v>35</v>
      </c>
      <c r="C15" s="15">
        <v>2</v>
      </c>
      <c r="D15" s="5"/>
      <c r="E15" s="27"/>
      <c r="F15" s="32" t="s">
        <v>94</v>
      </c>
      <c r="G15" s="27">
        <f>SUM(G2:G14)</f>
        <v>32</v>
      </c>
      <c r="I15" s="15">
        <v>9</v>
      </c>
      <c r="J15" s="33" t="s">
        <v>27</v>
      </c>
      <c r="K15" s="15">
        <v>1</v>
      </c>
    </row>
    <row r="16" spans="1:11" x14ac:dyDescent="0.5">
      <c r="A16" s="15">
        <v>10</v>
      </c>
      <c r="B16" s="31" t="s">
        <v>0</v>
      </c>
      <c r="C16" s="15">
        <v>3</v>
      </c>
      <c r="D16" s="5"/>
      <c r="I16" s="15">
        <v>9</v>
      </c>
      <c r="J16" s="30" t="s">
        <v>5</v>
      </c>
      <c r="K16" s="15">
        <v>1</v>
      </c>
    </row>
    <row r="17" spans="1:11" x14ac:dyDescent="0.5">
      <c r="A17" s="15">
        <v>10</v>
      </c>
      <c r="B17" s="30" t="s">
        <v>4</v>
      </c>
      <c r="C17" s="15">
        <v>4</v>
      </c>
      <c r="I17" s="15">
        <v>9</v>
      </c>
      <c r="J17" s="31" t="s">
        <v>19</v>
      </c>
      <c r="K17" s="15">
        <v>1</v>
      </c>
    </row>
    <row r="18" spans="1:11" x14ac:dyDescent="0.5">
      <c r="A18" s="15">
        <v>10</v>
      </c>
      <c r="B18" s="31" t="s">
        <v>18</v>
      </c>
      <c r="C18" s="15">
        <v>2</v>
      </c>
      <c r="I18" s="15">
        <v>9</v>
      </c>
      <c r="J18" s="30" t="s">
        <v>12</v>
      </c>
      <c r="K18" s="15">
        <v>1</v>
      </c>
    </row>
    <row r="19" spans="1:11" x14ac:dyDescent="0.5">
      <c r="A19" s="15">
        <v>19</v>
      </c>
      <c r="B19" s="30" t="s">
        <v>6</v>
      </c>
      <c r="C19" s="15">
        <v>1</v>
      </c>
      <c r="I19" s="15">
        <v>9</v>
      </c>
      <c r="J19" s="33" t="s">
        <v>28</v>
      </c>
      <c r="K19" s="15">
        <v>1</v>
      </c>
    </row>
    <row r="20" spans="1:11" x14ac:dyDescent="0.5">
      <c r="A20" s="15">
        <v>19</v>
      </c>
      <c r="B20" s="30" t="s">
        <v>7</v>
      </c>
      <c r="C20" s="15">
        <v>1</v>
      </c>
      <c r="I20" s="15">
        <v>9</v>
      </c>
      <c r="J20" s="31" t="s">
        <v>26</v>
      </c>
      <c r="K20" s="15">
        <v>1</v>
      </c>
    </row>
    <row r="21" spans="1:11" x14ac:dyDescent="0.5">
      <c r="A21" s="15">
        <v>19</v>
      </c>
      <c r="B21" s="31" t="s">
        <v>25</v>
      </c>
      <c r="C21" s="15">
        <v>1</v>
      </c>
      <c r="I21" s="15">
        <v>9</v>
      </c>
      <c r="J21" s="31" t="s">
        <v>16</v>
      </c>
      <c r="K21" s="15">
        <v>1</v>
      </c>
    </row>
    <row r="22" spans="1:11" x14ac:dyDescent="0.5">
      <c r="A22" s="15">
        <v>19</v>
      </c>
      <c r="B22" s="31" t="s">
        <v>22</v>
      </c>
      <c r="C22" s="15">
        <v>1</v>
      </c>
      <c r="J22" s="2" t="s">
        <v>95</v>
      </c>
      <c r="K22" s="5">
        <f>SUM(K2:K21)</f>
        <v>32</v>
      </c>
    </row>
    <row r="23" spans="1:11" x14ac:dyDescent="0.5">
      <c r="A23" s="15">
        <v>19</v>
      </c>
      <c r="B23" s="31" t="s">
        <v>33</v>
      </c>
      <c r="C23" s="15">
        <v>1</v>
      </c>
    </row>
    <row r="24" spans="1:11" x14ac:dyDescent="0.5">
      <c r="A24" s="15">
        <v>19</v>
      </c>
      <c r="B24" s="30" t="s">
        <v>59</v>
      </c>
      <c r="C24" s="15">
        <v>1</v>
      </c>
    </row>
    <row r="25" spans="1:11" x14ac:dyDescent="0.5">
      <c r="A25" s="15">
        <v>19</v>
      </c>
      <c r="B25" s="33" t="s">
        <v>27</v>
      </c>
      <c r="C25" s="15">
        <v>1</v>
      </c>
    </row>
    <row r="26" spans="1:11" x14ac:dyDescent="0.5">
      <c r="A26" s="15">
        <v>19</v>
      </c>
      <c r="B26" s="30" t="s">
        <v>5</v>
      </c>
      <c r="C26" s="15">
        <v>1</v>
      </c>
    </row>
    <row r="27" spans="1:11" x14ac:dyDescent="0.5">
      <c r="A27" s="15">
        <v>19</v>
      </c>
      <c r="B27" s="31" t="s">
        <v>19</v>
      </c>
      <c r="C27" s="15">
        <v>1</v>
      </c>
      <c r="I27" s="34"/>
      <c r="J27" s="28"/>
      <c r="K27" s="34"/>
    </row>
    <row r="28" spans="1:11" x14ac:dyDescent="0.5">
      <c r="A28" s="15">
        <v>19</v>
      </c>
      <c r="B28" s="30" t="s">
        <v>12</v>
      </c>
      <c r="C28" s="15">
        <v>1</v>
      </c>
    </row>
    <row r="29" spans="1:11" x14ac:dyDescent="0.5">
      <c r="A29" s="15">
        <v>19</v>
      </c>
      <c r="B29" s="33" t="s">
        <v>28</v>
      </c>
      <c r="C29" s="15">
        <v>1</v>
      </c>
    </row>
    <row r="30" spans="1:11" x14ac:dyDescent="0.5">
      <c r="A30" s="15">
        <v>19</v>
      </c>
      <c r="B30" s="31" t="s">
        <v>26</v>
      </c>
      <c r="C30" s="15">
        <v>1</v>
      </c>
    </row>
    <row r="31" spans="1:11" x14ac:dyDescent="0.5">
      <c r="A31" s="15">
        <v>19</v>
      </c>
      <c r="B31" s="31" t="s">
        <v>16</v>
      </c>
      <c r="C31" s="15">
        <v>1</v>
      </c>
    </row>
    <row r="32" spans="1:11" x14ac:dyDescent="0.5">
      <c r="A32" s="15">
        <v>19</v>
      </c>
      <c r="B32" s="30" t="s">
        <v>13</v>
      </c>
      <c r="C32" s="15">
        <v>1</v>
      </c>
    </row>
    <row r="33" spans="2:3" x14ac:dyDescent="0.5">
      <c r="B33" t="s">
        <v>96</v>
      </c>
      <c r="C33" s="5">
        <f>SUM(C2:C32)</f>
        <v>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/>
  </sheetViews>
  <sheetFormatPr defaultRowHeight="14.35" x14ac:dyDescent="0.5"/>
  <cols>
    <col min="1" max="1" width="14.46875" customWidth="1"/>
    <col min="11" max="11" width="13.234375" customWidth="1"/>
  </cols>
  <sheetData>
    <row r="1" spans="1:15" ht="28.7" x14ac:dyDescent="0.5">
      <c r="A1" s="10" t="s">
        <v>74</v>
      </c>
      <c r="B1" s="8" t="s">
        <v>44</v>
      </c>
      <c r="C1" s="8" t="s">
        <v>45</v>
      </c>
      <c r="D1" s="10">
        <v>110</v>
      </c>
      <c r="E1" s="8" t="s">
        <v>46</v>
      </c>
      <c r="F1" s="10">
        <v>100</v>
      </c>
      <c r="G1" s="8" t="s">
        <v>47</v>
      </c>
      <c r="H1" s="10">
        <v>90</v>
      </c>
      <c r="I1" s="8" t="s">
        <v>48</v>
      </c>
      <c r="J1" s="11">
        <v>80</v>
      </c>
      <c r="K1" s="12" t="s">
        <v>49</v>
      </c>
      <c r="L1" s="11">
        <v>70</v>
      </c>
      <c r="M1" s="12" t="s">
        <v>50</v>
      </c>
      <c r="N1" s="11">
        <v>60</v>
      </c>
      <c r="O1" s="12" t="s">
        <v>51</v>
      </c>
    </row>
    <row r="2" spans="1:15" x14ac:dyDescent="0.5">
      <c r="A2" s="17" t="s">
        <v>44</v>
      </c>
      <c r="B2" s="8">
        <f>SUM(B3:B6)</f>
        <v>60</v>
      </c>
      <c r="C2" s="15">
        <f>AVERAGE(C3:C6)</f>
        <v>96.301249999999996</v>
      </c>
      <c r="D2" s="10">
        <f>SUM(D3:D6)</f>
        <v>2</v>
      </c>
      <c r="E2" s="15">
        <f>AVERAGE(E3:E6)</f>
        <v>1.5625</v>
      </c>
      <c r="F2" s="10">
        <f>SUM(F3:F6)</f>
        <v>22</v>
      </c>
      <c r="G2" s="15">
        <f>AVERAGE(G3:G6)</f>
        <v>26.5625</v>
      </c>
      <c r="H2" s="10">
        <f>SUM(H3:H6)</f>
        <v>62</v>
      </c>
      <c r="I2" s="15">
        <f>AVERAGE(I3:I6)</f>
        <v>57.421875</v>
      </c>
      <c r="J2" s="10">
        <f>SUM(J3:J6)</f>
        <v>25</v>
      </c>
      <c r="K2" s="15">
        <f>AVERAGE(K3:K6)</f>
        <v>10.9375</v>
      </c>
      <c r="L2" s="10">
        <f>SUM(L3:L6)</f>
        <v>8</v>
      </c>
      <c r="M2" s="15">
        <f>AVERAGE(M3:M6)</f>
        <v>3.125</v>
      </c>
      <c r="N2" s="10">
        <f>SUM(N3:N6)</f>
        <v>1</v>
      </c>
      <c r="O2" s="15">
        <f>AVERAGE(O3:O6)</f>
        <v>0.390625</v>
      </c>
    </row>
    <row r="3" spans="1:15" x14ac:dyDescent="0.5">
      <c r="A3" s="13">
        <v>1</v>
      </c>
      <c r="B3" s="14">
        <v>32</v>
      </c>
      <c r="C3" s="15">
        <v>89.509</v>
      </c>
      <c r="D3" s="16">
        <v>0</v>
      </c>
      <c r="E3" s="14">
        <f>(D3/(B3*2))*100</f>
        <v>0</v>
      </c>
      <c r="F3" s="16">
        <v>8</v>
      </c>
      <c r="G3" s="14">
        <f>(F3/(B3*2))*100</f>
        <v>12.5</v>
      </c>
      <c r="H3" s="16">
        <v>25</v>
      </c>
      <c r="I3" s="14">
        <f>(H3/(B3*2))*100</f>
        <v>39.0625</v>
      </c>
      <c r="J3" s="16">
        <v>22</v>
      </c>
      <c r="K3" s="14">
        <f>(J3/(B3*2))*100</f>
        <v>34.375</v>
      </c>
      <c r="L3" s="16">
        <v>8</v>
      </c>
      <c r="M3" s="14">
        <f>(L3/(B3*2))*100</f>
        <v>12.5</v>
      </c>
      <c r="N3" s="16">
        <v>1</v>
      </c>
      <c r="O3" s="14">
        <f>(N3/(B3*2))*100</f>
        <v>1.5625</v>
      </c>
    </row>
    <row r="4" spans="1:15" x14ac:dyDescent="0.5">
      <c r="A4" s="13" t="s">
        <v>30</v>
      </c>
      <c r="B4" s="14">
        <v>16</v>
      </c>
      <c r="C4" s="15">
        <v>96.546000000000006</v>
      </c>
      <c r="D4" s="16">
        <v>2</v>
      </c>
      <c r="E4" s="14">
        <f t="shared" ref="E4:E6" si="0">(D4/(B4*2))*100</f>
        <v>6.25</v>
      </c>
      <c r="F4" s="16">
        <v>6</v>
      </c>
      <c r="G4" s="14">
        <f t="shared" ref="G4:G6" si="1">(F4/(B4*2))*100</f>
        <v>18.75</v>
      </c>
      <c r="H4" s="16">
        <v>21</v>
      </c>
      <c r="I4" s="14">
        <f t="shared" ref="I4:I6" si="2">(H4/(B4*2))*100</f>
        <v>65.625</v>
      </c>
      <c r="J4" s="16">
        <v>3</v>
      </c>
      <c r="K4" s="14">
        <f t="shared" ref="K4:K6" si="3">(J4/(B4*2))*100</f>
        <v>9.375</v>
      </c>
      <c r="L4" s="16">
        <v>0</v>
      </c>
      <c r="M4" s="14">
        <f t="shared" ref="M4:M6" si="4">(L4/(B4*2))*100</f>
        <v>0</v>
      </c>
      <c r="N4" s="16">
        <v>0</v>
      </c>
      <c r="O4" s="14">
        <f t="shared" ref="O4:O6" si="5">(N4/(B4*2))*100</f>
        <v>0</v>
      </c>
    </row>
    <row r="5" spans="1:15" x14ac:dyDescent="0.5">
      <c r="A5" s="13" t="s">
        <v>31</v>
      </c>
      <c r="B5" s="14">
        <v>8</v>
      </c>
      <c r="C5" s="15">
        <v>98.593999999999994</v>
      </c>
      <c r="D5" s="16">
        <v>0</v>
      </c>
      <c r="E5" s="14">
        <f t="shared" si="0"/>
        <v>0</v>
      </c>
      <c r="F5" s="16">
        <v>4</v>
      </c>
      <c r="G5" s="14">
        <f t="shared" si="1"/>
        <v>25</v>
      </c>
      <c r="H5" s="16">
        <v>12</v>
      </c>
      <c r="I5" s="14">
        <f t="shared" si="2"/>
        <v>75</v>
      </c>
      <c r="J5" s="16">
        <v>0</v>
      </c>
      <c r="K5" s="14">
        <f t="shared" si="3"/>
        <v>0</v>
      </c>
      <c r="L5" s="16">
        <v>0</v>
      </c>
      <c r="M5" s="14">
        <f t="shared" si="4"/>
        <v>0</v>
      </c>
      <c r="N5" s="16">
        <v>0</v>
      </c>
      <c r="O5" s="14">
        <f t="shared" si="5"/>
        <v>0</v>
      </c>
    </row>
    <row r="6" spans="1:15" x14ac:dyDescent="0.5">
      <c r="A6" s="13" t="s">
        <v>32</v>
      </c>
      <c r="B6" s="14">
        <v>4</v>
      </c>
      <c r="C6" s="15">
        <v>100.556</v>
      </c>
      <c r="D6" s="16">
        <v>0</v>
      </c>
      <c r="E6" s="14">
        <f t="shared" si="0"/>
        <v>0</v>
      </c>
      <c r="F6" s="16">
        <v>4</v>
      </c>
      <c r="G6" s="14">
        <f t="shared" si="1"/>
        <v>50</v>
      </c>
      <c r="H6" s="16">
        <v>4</v>
      </c>
      <c r="I6" s="14">
        <f t="shared" si="2"/>
        <v>50</v>
      </c>
      <c r="J6" s="16">
        <v>0</v>
      </c>
      <c r="K6" s="14">
        <f t="shared" si="3"/>
        <v>0</v>
      </c>
      <c r="L6" s="16">
        <v>0</v>
      </c>
      <c r="M6" s="14">
        <f t="shared" si="4"/>
        <v>0</v>
      </c>
      <c r="N6" s="16">
        <v>0</v>
      </c>
      <c r="O6" s="14">
        <f t="shared" si="5"/>
        <v>0</v>
      </c>
    </row>
    <row r="7" spans="1:15" x14ac:dyDescent="0.5">
      <c r="A7" s="13" t="s">
        <v>60</v>
      </c>
      <c r="B7" s="14">
        <v>4</v>
      </c>
      <c r="C7" s="15">
        <v>102.825</v>
      </c>
      <c r="D7" s="16">
        <v>0</v>
      </c>
      <c r="E7" s="14">
        <f>(D7/(B7))*100</f>
        <v>0</v>
      </c>
      <c r="F7" s="16">
        <v>2</v>
      </c>
      <c r="G7" s="14">
        <f>(F7/(B7))*100</f>
        <v>50</v>
      </c>
      <c r="H7" s="16">
        <v>2</v>
      </c>
      <c r="I7" s="14">
        <f>(H7/(B7))*100</f>
        <v>50</v>
      </c>
      <c r="J7" s="16">
        <v>0</v>
      </c>
      <c r="K7" s="14">
        <f>(J7/(B7))*100</f>
        <v>0</v>
      </c>
      <c r="L7" s="16">
        <v>0</v>
      </c>
      <c r="M7" s="14">
        <f>(L7/(B7))*100</f>
        <v>0</v>
      </c>
      <c r="N7" s="16">
        <v>0</v>
      </c>
      <c r="O7" s="14">
        <f>(N7/(B7)*100)</f>
        <v>0</v>
      </c>
    </row>
    <row r="8" spans="1:15" x14ac:dyDescent="0.5">
      <c r="A8" s="1"/>
      <c r="B8" s="4"/>
      <c r="C8" s="5"/>
    </row>
    <row r="9" spans="1:15" ht="24.7" customHeight="1" x14ac:dyDescent="0.5">
      <c r="A9" s="19" t="s">
        <v>81</v>
      </c>
      <c r="B9" s="24" t="s">
        <v>82</v>
      </c>
      <c r="C9" s="24" t="s">
        <v>83</v>
      </c>
      <c r="D9" s="24" t="s">
        <v>84</v>
      </c>
      <c r="E9" s="24" t="s">
        <v>85</v>
      </c>
      <c r="F9" s="24" t="s">
        <v>86</v>
      </c>
      <c r="H9" s="10" t="s">
        <v>104</v>
      </c>
      <c r="I9" s="19" t="s">
        <v>87</v>
      </c>
      <c r="J9" s="19" t="s">
        <v>88</v>
      </c>
      <c r="K9" s="19" t="s">
        <v>109</v>
      </c>
    </row>
    <row r="10" spans="1:15" ht="27.7" customHeight="1" x14ac:dyDescent="0.5">
      <c r="A10" s="36" t="s">
        <v>29</v>
      </c>
      <c r="B10" s="36">
        <v>4</v>
      </c>
      <c r="C10" s="36">
        <v>2013</v>
      </c>
      <c r="D10" s="36">
        <v>2014</v>
      </c>
      <c r="E10" s="36">
        <v>2015</v>
      </c>
      <c r="F10" s="36">
        <v>2016</v>
      </c>
      <c r="G10" s="39"/>
      <c r="H10" s="36">
        <v>1</v>
      </c>
      <c r="I10" s="38" t="s">
        <v>29</v>
      </c>
      <c r="J10" s="36">
        <v>2013</v>
      </c>
      <c r="K10" s="8" t="s">
        <v>105</v>
      </c>
    </row>
    <row r="11" spans="1:15" ht="28.7" x14ac:dyDescent="0.5">
      <c r="A11" s="25"/>
      <c r="B11" s="26"/>
      <c r="C11" s="27"/>
      <c r="H11" s="36">
        <v>3</v>
      </c>
      <c r="I11" s="38" t="s">
        <v>29</v>
      </c>
      <c r="J11" s="36">
        <v>2014</v>
      </c>
      <c r="K11" s="8" t="s">
        <v>106</v>
      </c>
    </row>
    <row r="12" spans="1:15" ht="45.7" customHeight="1" x14ac:dyDescent="0.5">
      <c r="A12" s="28"/>
      <c r="B12" s="28"/>
      <c r="C12" s="28"/>
      <c r="D12" s="28"/>
      <c r="H12" s="36">
        <v>5</v>
      </c>
      <c r="I12" s="38" t="s">
        <v>29</v>
      </c>
      <c r="J12" s="36">
        <v>2015</v>
      </c>
      <c r="K12" s="8" t="s">
        <v>107</v>
      </c>
    </row>
    <row r="13" spans="1:15" ht="22.7" customHeight="1" x14ac:dyDescent="0.5">
      <c r="A13" s="28"/>
      <c r="B13" s="28"/>
      <c r="C13" s="28"/>
      <c r="D13" s="28"/>
      <c r="H13" s="40">
        <v>8</v>
      </c>
      <c r="I13" s="41" t="s">
        <v>29</v>
      </c>
      <c r="J13" s="40">
        <v>2016</v>
      </c>
      <c r="K13" s="40" t="s">
        <v>108</v>
      </c>
    </row>
    <row r="14" spans="1:15" x14ac:dyDescent="0.5">
      <c r="A14" s="28"/>
      <c r="B14" s="28"/>
      <c r="C14" s="28" t="s">
        <v>34</v>
      </c>
      <c r="D14" s="28"/>
    </row>
    <row r="15" spans="1:15" x14ac:dyDescent="0.5">
      <c r="A15" s="28"/>
      <c r="B15" s="28"/>
      <c r="C15" s="28"/>
      <c r="D15" s="28"/>
    </row>
    <row r="23" spans="1:3" x14ac:dyDescent="0.5">
      <c r="A23" s="1"/>
      <c r="B23" s="4"/>
      <c r="C23" s="5"/>
    </row>
    <row r="24" spans="1:3" x14ac:dyDescent="0.5">
      <c r="A24" s="2"/>
      <c r="B24" s="7"/>
      <c r="C24" s="5"/>
    </row>
    <row r="25" spans="1:3" x14ac:dyDescent="0.5">
      <c r="A25" s="2"/>
      <c r="B25" s="7"/>
      <c r="C25" s="5"/>
    </row>
    <row r="26" spans="1:3" x14ac:dyDescent="0.5">
      <c r="A26" s="2"/>
      <c r="B26" s="7"/>
      <c r="C26" s="5"/>
    </row>
    <row r="27" spans="1:3" x14ac:dyDescent="0.5">
      <c r="A27" s="2"/>
      <c r="B27" s="7"/>
      <c r="C27" s="5"/>
    </row>
    <row r="28" spans="1:3" x14ac:dyDescent="0.5">
      <c r="A28" s="1"/>
      <c r="B28" s="4"/>
      <c r="C28" s="5"/>
    </row>
    <row r="29" spans="1:3" x14ac:dyDescent="0.5">
      <c r="A29" s="3"/>
      <c r="B29" s="4"/>
      <c r="C29" s="5"/>
    </row>
    <row r="30" spans="1:3" x14ac:dyDescent="0.5">
      <c r="A30" s="2"/>
      <c r="B30" s="7"/>
      <c r="C30" s="5"/>
    </row>
    <row r="31" spans="1:3" x14ac:dyDescent="0.5">
      <c r="A31" s="2"/>
      <c r="B31" s="7"/>
      <c r="C31" s="5"/>
    </row>
    <row r="32" spans="1:3" x14ac:dyDescent="0.5">
      <c r="A32" s="1"/>
      <c r="B32" s="4"/>
      <c r="C32" s="5"/>
    </row>
    <row r="33" spans="1:3" x14ac:dyDescent="0.5">
      <c r="A33" s="2"/>
      <c r="B33" s="7"/>
      <c r="C33" s="5"/>
    </row>
    <row r="34" spans="1:3" x14ac:dyDescent="0.5">
      <c r="A34" s="2"/>
      <c r="B34" s="7"/>
      <c r="C34" s="5"/>
    </row>
    <row r="35" spans="1:3" x14ac:dyDescent="0.5">
      <c r="A35" s="3"/>
      <c r="B35" s="4"/>
      <c r="C35" s="5"/>
    </row>
    <row r="36" spans="1:3" x14ac:dyDescent="0.5">
      <c r="A36" s="1"/>
      <c r="B36" s="4"/>
      <c r="C36" s="5"/>
    </row>
    <row r="37" spans="1:3" x14ac:dyDescent="0.5">
      <c r="A37" s="2"/>
      <c r="B37" s="7"/>
      <c r="C37" s="5"/>
    </row>
    <row r="38" spans="1:3" x14ac:dyDescent="0.5">
      <c r="A38" s="2"/>
      <c r="B38" s="7"/>
      <c r="C38" s="5"/>
    </row>
    <row r="39" spans="1:3" x14ac:dyDescent="0.5">
      <c r="A39" s="1"/>
      <c r="B39" s="4"/>
      <c r="C39" s="5"/>
    </row>
    <row r="40" spans="1:3" x14ac:dyDescent="0.5">
      <c r="A40" s="2"/>
      <c r="B40" s="7"/>
      <c r="C40" s="5"/>
    </row>
    <row r="41" spans="1:3" x14ac:dyDescent="0.5">
      <c r="A41" s="3"/>
      <c r="B41" s="4"/>
      <c r="C41" s="5"/>
    </row>
    <row r="42" spans="1:3" x14ac:dyDescent="0.5">
      <c r="A42" s="2"/>
      <c r="B42" s="7"/>
      <c r="C42" s="5"/>
    </row>
    <row r="43" spans="1:3" x14ac:dyDescent="0.5">
      <c r="A43" s="3"/>
      <c r="B43" s="4"/>
      <c r="C43" s="5"/>
    </row>
    <row r="44" spans="1:3" x14ac:dyDescent="0.5">
      <c r="A44" s="2"/>
      <c r="B44" s="7"/>
      <c r="C44" s="5"/>
    </row>
    <row r="45" spans="1:3" x14ac:dyDescent="0.5">
      <c r="A45" s="3"/>
      <c r="B45" s="4"/>
      <c r="C45" s="5"/>
    </row>
    <row r="46" spans="1:3" x14ac:dyDescent="0.5">
      <c r="A46" s="2"/>
      <c r="B46" s="7"/>
      <c r="C46" s="5"/>
    </row>
    <row r="47" spans="1:3" x14ac:dyDescent="0.5">
      <c r="A47" s="2"/>
      <c r="B47" s="7"/>
      <c r="C47" s="5"/>
    </row>
    <row r="48" spans="1:3" x14ac:dyDescent="0.5">
      <c r="A48" s="1"/>
      <c r="B48" s="4"/>
      <c r="C48" s="5"/>
    </row>
    <row r="49" spans="1:3" x14ac:dyDescent="0.5">
      <c r="A49" s="2"/>
      <c r="B49" s="7"/>
      <c r="C49" s="5"/>
    </row>
    <row r="50" spans="1:3" x14ac:dyDescent="0.5">
      <c r="A50" s="2"/>
      <c r="B50" s="7"/>
      <c r="C50" s="5"/>
    </row>
    <row r="51" spans="1:3" x14ac:dyDescent="0.5">
      <c r="A51" s="2"/>
      <c r="B51" s="7"/>
      <c r="C51" s="5"/>
    </row>
    <row r="52" spans="1:3" x14ac:dyDescent="0.5">
      <c r="A52" s="3"/>
      <c r="B52" s="4"/>
      <c r="C52" s="5"/>
    </row>
    <row r="53" spans="1:3" x14ac:dyDescent="0.5">
      <c r="A53" s="2"/>
      <c r="B53" s="7"/>
      <c r="C53" s="5"/>
    </row>
    <row r="54" spans="1:3" x14ac:dyDescent="0.5">
      <c r="A54" s="2"/>
      <c r="B54" s="7"/>
      <c r="C54" s="5"/>
    </row>
    <row r="55" spans="1:3" x14ac:dyDescent="0.5">
      <c r="A55" s="3"/>
      <c r="B55" s="4"/>
      <c r="C55" s="5"/>
    </row>
    <row r="56" spans="1:3" x14ac:dyDescent="0.5">
      <c r="A56" s="3"/>
      <c r="B56" s="4"/>
      <c r="C56" s="5"/>
    </row>
    <row r="57" spans="1:3" x14ac:dyDescent="0.5">
      <c r="A57" s="3"/>
      <c r="B57" s="4"/>
      <c r="C57" s="5"/>
    </row>
    <row r="58" spans="1:3" x14ac:dyDescent="0.5">
      <c r="A58" s="2"/>
      <c r="B58" s="7"/>
      <c r="C58" s="5"/>
    </row>
    <row r="59" spans="1:3" x14ac:dyDescent="0.5">
      <c r="A59" s="3"/>
      <c r="B59" s="4"/>
      <c r="C59" s="5"/>
    </row>
    <row r="60" spans="1:3" x14ac:dyDescent="0.5">
      <c r="A60" s="2"/>
      <c r="B60" s="7"/>
      <c r="C60" s="5"/>
    </row>
    <row r="61" spans="1:3" x14ac:dyDescent="0.5">
      <c r="A61" s="3"/>
      <c r="B61" s="4"/>
      <c r="C61" s="5"/>
    </row>
    <row r="62" spans="1:3" x14ac:dyDescent="0.5">
      <c r="A62" s="1"/>
      <c r="B62" s="4"/>
      <c r="C62" s="5"/>
    </row>
    <row r="63" spans="1:3" x14ac:dyDescent="0.5">
      <c r="A63" s="2"/>
      <c r="B63" s="7"/>
      <c r="C63" s="5"/>
    </row>
    <row r="64" spans="1:3" x14ac:dyDescent="0.5">
      <c r="A64" s="2"/>
      <c r="B64" s="7"/>
      <c r="C64" s="5"/>
    </row>
    <row r="65" spans="1:3" x14ac:dyDescent="0.5">
      <c r="A65" s="2"/>
      <c r="B65" s="7"/>
      <c r="C65" s="5"/>
    </row>
    <row r="66" spans="1:3" x14ac:dyDescent="0.5">
      <c r="A66" s="3"/>
      <c r="B66" s="4"/>
      <c r="C66" s="5"/>
    </row>
    <row r="67" spans="1:3" x14ac:dyDescent="0.5">
      <c r="A67" s="6"/>
      <c r="B67" s="7"/>
      <c r="C67" s="5"/>
    </row>
    <row r="68" spans="1:3" x14ac:dyDescent="0.5">
      <c r="A68" s="1"/>
      <c r="B68" s="4"/>
      <c r="C68" s="5"/>
    </row>
    <row r="69" spans="1:3" x14ac:dyDescent="0.5">
      <c r="A69" s="1"/>
      <c r="B69" s="4"/>
      <c r="C69" s="5"/>
    </row>
    <row r="70" spans="1:3" x14ac:dyDescent="0.5">
      <c r="A70" s="6"/>
      <c r="B70" s="7"/>
      <c r="C70" s="5"/>
    </row>
    <row r="71" spans="1:3" x14ac:dyDescent="0.5">
      <c r="A71" s="2"/>
      <c r="B71" s="7"/>
      <c r="C71" s="5"/>
    </row>
    <row r="72" spans="1:3" x14ac:dyDescent="0.5">
      <c r="A72" s="2"/>
      <c r="B72" s="7"/>
      <c r="C72" s="5"/>
    </row>
    <row r="73" spans="1:3" x14ac:dyDescent="0.5">
      <c r="A73" s="2"/>
      <c r="B73" s="7"/>
      <c r="C73" s="5"/>
    </row>
    <row r="74" spans="1:3" x14ac:dyDescent="0.5">
      <c r="A74" s="2"/>
      <c r="B74" s="7"/>
      <c r="C74" s="5"/>
    </row>
    <row r="75" spans="1:3" x14ac:dyDescent="0.5">
      <c r="A75" s="1"/>
      <c r="B75" s="4"/>
      <c r="C75" s="5"/>
    </row>
    <row r="76" spans="1:3" x14ac:dyDescent="0.5">
      <c r="A76" s="2"/>
      <c r="B76" s="7"/>
      <c r="C76" s="5"/>
    </row>
    <row r="77" spans="1:3" x14ac:dyDescent="0.5">
      <c r="A77" s="3"/>
      <c r="B77" s="4"/>
      <c r="C77" s="5"/>
    </row>
    <row r="78" spans="1:3" x14ac:dyDescent="0.5">
      <c r="A78" s="2"/>
      <c r="B78" s="7"/>
      <c r="C78" s="5"/>
    </row>
    <row r="79" spans="1:3" x14ac:dyDescent="0.5">
      <c r="A79" s="1"/>
      <c r="B79" s="4"/>
      <c r="C79" s="5"/>
    </row>
    <row r="80" spans="1:3" x14ac:dyDescent="0.5">
      <c r="A80" s="2"/>
      <c r="B80" s="7"/>
      <c r="C80" s="5"/>
    </row>
    <row r="81" spans="1:3" x14ac:dyDescent="0.5">
      <c r="A81" s="2"/>
      <c r="B81" s="7"/>
      <c r="C81" s="5"/>
    </row>
    <row r="82" spans="1:3" x14ac:dyDescent="0.5">
      <c r="A82" s="2"/>
      <c r="B82" s="7"/>
      <c r="C82" s="5"/>
    </row>
    <row r="83" spans="1:3" x14ac:dyDescent="0.5">
      <c r="A83" s="3"/>
      <c r="B83" s="4"/>
      <c r="C83" s="5"/>
    </row>
    <row r="84" spans="1:3" x14ac:dyDescent="0.5">
      <c r="A84" s="6"/>
      <c r="B84" s="7"/>
      <c r="C84" s="5"/>
    </row>
    <row r="85" spans="1:3" x14ac:dyDescent="0.5">
      <c r="A85" s="2"/>
      <c r="B85" s="7"/>
      <c r="C85" s="5"/>
    </row>
    <row r="86" spans="1:3" x14ac:dyDescent="0.5">
      <c r="A86" s="1"/>
      <c r="B86" s="4"/>
      <c r="C86" s="5"/>
    </row>
    <row r="87" spans="1:3" x14ac:dyDescent="0.5">
      <c r="A87" s="6"/>
      <c r="B87" s="7"/>
      <c r="C87" s="5"/>
    </row>
    <row r="88" spans="1:3" x14ac:dyDescent="0.5">
      <c r="A88" s="2"/>
      <c r="B88" s="7"/>
      <c r="C88" s="5"/>
    </row>
    <row r="89" spans="1:3" x14ac:dyDescent="0.5">
      <c r="A89" s="1"/>
      <c r="B89" s="4"/>
      <c r="C89" s="5"/>
    </row>
    <row r="90" spans="1:3" x14ac:dyDescent="0.5">
      <c r="A90" s="2"/>
      <c r="B90" s="7"/>
      <c r="C90" s="5"/>
    </row>
    <row r="91" spans="1:3" x14ac:dyDescent="0.5">
      <c r="A91" s="1"/>
      <c r="B91" s="4"/>
      <c r="C91" s="5"/>
    </row>
    <row r="92" spans="1:3" x14ac:dyDescent="0.5">
      <c r="A92" s="1"/>
      <c r="B92" s="4"/>
      <c r="C92" s="5"/>
    </row>
    <row r="93" spans="1:3" x14ac:dyDescent="0.5">
      <c r="A93" s="2"/>
      <c r="B93" s="7"/>
      <c r="C93" s="5"/>
    </row>
    <row r="94" spans="1:3" x14ac:dyDescent="0.5">
      <c r="A94" s="3"/>
      <c r="B94" s="4"/>
      <c r="C94" s="5"/>
    </row>
    <row r="95" spans="1:3" x14ac:dyDescent="0.5">
      <c r="A95" s="2"/>
      <c r="B95" s="7"/>
      <c r="C95" s="5"/>
    </row>
    <row r="96" spans="1:3" x14ac:dyDescent="0.5">
      <c r="A96" s="6"/>
      <c r="B96" s="7"/>
      <c r="C96" s="5"/>
    </row>
    <row r="97" spans="1:3" x14ac:dyDescent="0.5">
      <c r="A97" s="2"/>
      <c r="B97" s="7"/>
      <c r="C97" s="5"/>
    </row>
    <row r="98" spans="1:3" x14ac:dyDescent="0.5">
      <c r="A98" s="2"/>
      <c r="B98" s="7"/>
      <c r="C98" s="5"/>
    </row>
    <row r="99" spans="1:3" x14ac:dyDescent="0.5">
      <c r="A99" s="2"/>
      <c r="B99" s="7"/>
      <c r="C99" s="5"/>
    </row>
    <row r="100" spans="1:3" x14ac:dyDescent="0.5">
      <c r="A100" s="1"/>
      <c r="B100" s="4"/>
      <c r="C100" s="5"/>
    </row>
    <row r="101" spans="1:3" x14ac:dyDescent="0.5">
      <c r="A101" s="1"/>
      <c r="B101" s="4"/>
      <c r="C101" s="5"/>
    </row>
    <row r="102" spans="1:3" x14ac:dyDescent="0.5">
      <c r="A102" s="2"/>
      <c r="B102" s="7"/>
      <c r="C102" s="5"/>
    </row>
    <row r="103" spans="1:3" x14ac:dyDescent="0.5">
      <c r="A103" s="2"/>
      <c r="B103" s="7"/>
      <c r="C103" s="5"/>
    </row>
    <row r="104" spans="1:3" x14ac:dyDescent="0.5">
      <c r="A104" s="2"/>
      <c r="B104" s="7"/>
      <c r="C104" s="5"/>
    </row>
    <row r="105" spans="1:3" x14ac:dyDescent="0.5">
      <c r="A105" s="6"/>
      <c r="B105" s="7"/>
      <c r="C105" s="5"/>
    </row>
    <row r="106" spans="1:3" x14ac:dyDescent="0.5">
      <c r="A106" s="3"/>
      <c r="B106" s="4"/>
      <c r="C106" s="5"/>
    </row>
    <row r="107" spans="1:3" x14ac:dyDescent="0.5">
      <c r="A107" s="6"/>
      <c r="B107" s="7"/>
      <c r="C107" s="5"/>
    </row>
    <row r="108" spans="1:3" x14ac:dyDescent="0.5">
      <c r="A108" s="2"/>
      <c r="B108" s="7"/>
      <c r="C108" s="5"/>
    </row>
    <row r="109" spans="1:3" x14ac:dyDescent="0.5">
      <c r="A109" s="1"/>
      <c r="B109" s="4"/>
      <c r="C109" s="5"/>
    </row>
    <row r="110" spans="1:3" x14ac:dyDescent="0.5">
      <c r="A110" s="1"/>
      <c r="B110" s="4"/>
      <c r="C110" s="5"/>
    </row>
    <row r="111" spans="1:3" x14ac:dyDescent="0.5">
      <c r="A111" s="6"/>
      <c r="B111" s="7"/>
      <c r="C111" s="5"/>
    </row>
    <row r="112" spans="1:3" x14ac:dyDescent="0.5">
      <c r="A112" s="1"/>
      <c r="B112" s="4"/>
      <c r="C112" s="5"/>
    </row>
    <row r="113" spans="1:3" x14ac:dyDescent="0.5">
      <c r="A113" s="2"/>
      <c r="B113" s="7"/>
      <c r="C113" s="5"/>
    </row>
    <row r="114" spans="1:3" x14ac:dyDescent="0.5">
      <c r="A114" s="2"/>
      <c r="B114" s="7"/>
      <c r="C114" s="5"/>
    </row>
    <row r="115" spans="1:3" x14ac:dyDescent="0.5">
      <c r="A115" s="2"/>
      <c r="B115" s="7"/>
      <c r="C115" s="5"/>
    </row>
    <row r="116" spans="1:3" x14ac:dyDescent="0.5">
      <c r="A116" s="6"/>
      <c r="B116" s="7"/>
      <c r="C116" s="5"/>
    </row>
    <row r="117" spans="1:3" x14ac:dyDescent="0.5">
      <c r="A117" s="6"/>
      <c r="B117" s="7"/>
      <c r="C117" s="5"/>
    </row>
    <row r="118" spans="1:3" x14ac:dyDescent="0.5">
      <c r="A118" s="2"/>
      <c r="B118" s="7"/>
      <c r="C118" s="5"/>
    </row>
    <row r="119" spans="1:3" x14ac:dyDescent="0.5">
      <c r="A119" s="2"/>
      <c r="B119" s="7"/>
      <c r="C119" s="5"/>
    </row>
    <row r="120" spans="1:3" x14ac:dyDescent="0.5">
      <c r="A120" s="2"/>
      <c r="B120" s="7"/>
      <c r="C120" s="5"/>
    </row>
    <row r="121" spans="1:3" x14ac:dyDescent="0.5">
      <c r="A121" s="2"/>
      <c r="B121" s="7"/>
      <c r="C121" s="5"/>
    </row>
    <row r="122" spans="1:3" x14ac:dyDescent="0.5">
      <c r="A122" s="1"/>
      <c r="B122" s="4"/>
      <c r="C122" s="5"/>
    </row>
  </sheetData>
  <sortState ref="A6:C126">
    <sortCondition ref="C6:C126"/>
    <sortCondition descending="1" ref="B6:B126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2"/>
  <sheetViews>
    <sheetView workbookViewId="0"/>
  </sheetViews>
  <sheetFormatPr defaultRowHeight="14.35" x14ac:dyDescent="0.5"/>
  <cols>
    <col min="1" max="1" width="21" bestFit="1" customWidth="1"/>
    <col min="4" max="4" width="21" bestFit="1" customWidth="1"/>
    <col min="63" max="63" width="5.05859375" customWidth="1"/>
    <col min="64" max="64" width="21" bestFit="1" customWidth="1"/>
    <col min="67" max="67" width="21" bestFit="1" customWidth="1"/>
  </cols>
  <sheetData>
    <row r="1" spans="1:72" x14ac:dyDescent="0.5">
      <c r="A1" s="1" t="s">
        <v>8</v>
      </c>
      <c r="B1" s="4">
        <v>6</v>
      </c>
      <c r="C1" s="4">
        <v>107.89</v>
      </c>
      <c r="D1" s="1" t="s">
        <v>21</v>
      </c>
      <c r="E1" s="4">
        <v>2</v>
      </c>
      <c r="F1" s="4">
        <v>87.36</v>
      </c>
      <c r="G1" s="7" t="s">
        <v>29</v>
      </c>
      <c r="H1" s="7">
        <v>2016</v>
      </c>
      <c r="I1" s="5">
        <v>1</v>
      </c>
      <c r="K1" s="1" t="s">
        <v>8</v>
      </c>
      <c r="L1" s="4">
        <v>6</v>
      </c>
      <c r="M1" s="4">
        <v>107.89</v>
      </c>
      <c r="N1" s="1" t="s">
        <v>21</v>
      </c>
      <c r="O1" s="4">
        <v>2</v>
      </c>
      <c r="P1" s="4">
        <v>87.36</v>
      </c>
      <c r="Q1" s="7" t="s">
        <v>29</v>
      </c>
      <c r="R1" s="7">
        <v>2016</v>
      </c>
      <c r="S1" s="5">
        <v>1</v>
      </c>
      <c r="U1" s="1" t="s">
        <v>2</v>
      </c>
      <c r="V1" s="4">
        <v>10</v>
      </c>
      <c r="W1" s="4">
        <v>112.41</v>
      </c>
      <c r="X1" s="1" t="s">
        <v>23</v>
      </c>
      <c r="Y1" s="4">
        <v>2</v>
      </c>
      <c r="Z1" s="4">
        <v>98.09</v>
      </c>
      <c r="AA1" s="5" t="s">
        <v>29</v>
      </c>
      <c r="AB1" s="7">
        <v>2016</v>
      </c>
      <c r="AC1" s="5" t="s">
        <v>30</v>
      </c>
      <c r="AD1">
        <v>2</v>
      </c>
      <c r="AE1" s="6" t="s">
        <v>2</v>
      </c>
      <c r="AF1" s="7">
        <v>10</v>
      </c>
      <c r="AG1" s="7">
        <v>109.42</v>
      </c>
      <c r="AH1" s="6" t="s">
        <v>4</v>
      </c>
      <c r="AI1" s="7">
        <v>6</v>
      </c>
      <c r="AJ1" s="7">
        <v>96.61</v>
      </c>
      <c r="AK1" s="5" t="s">
        <v>29</v>
      </c>
      <c r="AL1" s="5">
        <v>2013</v>
      </c>
      <c r="AM1" s="5" t="s">
        <v>31</v>
      </c>
      <c r="AO1" s="6" t="s">
        <v>2</v>
      </c>
      <c r="AP1" s="7">
        <v>10</v>
      </c>
      <c r="AQ1" s="7">
        <v>109.46</v>
      </c>
      <c r="AR1" s="6" t="s">
        <v>8</v>
      </c>
      <c r="AS1" s="7">
        <v>3</v>
      </c>
      <c r="AT1" s="7">
        <v>101.4</v>
      </c>
      <c r="AU1" s="5" t="s">
        <v>29</v>
      </c>
      <c r="AV1" s="5">
        <v>2013</v>
      </c>
      <c r="AW1" s="5" t="s">
        <v>32</v>
      </c>
      <c r="AY1" s="6" t="s">
        <v>2</v>
      </c>
      <c r="AZ1" s="7">
        <v>10</v>
      </c>
      <c r="BA1" s="7">
        <v>109.46</v>
      </c>
      <c r="BB1" s="6" t="s">
        <v>8</v>
      </c>
      <c r="BC1" s="7">
        <v>3</v>
      </c>
      <c r="BD1" s="7">
        <v>101.4</v>
      </c>
      <c r="BE1" s="5" t="s">
        <v>29</v>
      </c>
      <c r="BF1" s="5">
        <v>2013</v>
      </c>
      <c r="BG1" s="5" t="s">
        <v>79</v>
      </c>
      <c r="BJ1" t="s">
        <v>80</v>
      </c>
      <c r="BK1">
        <v>1</v>
      </c>
      <c r="BL1" s="1" t="s">
        <v>2</v>
      </c>
      <c r="BM1" s="4">
        <v>10</v>
      </c>
      <c r="BN1" s="4">
        <v>112.41</v>
      </c>
      <c r="BO1" s="1" t="s">
        <v>23</v>
      </c>
      <c r="BP1" s="4">
        <v>2</v>
      </c>
      <c r="BQ1" s="4">
        <v>98.09</v>
      </c>
      <c r="BR1" s="5" t="s">
        <v>29</v>
      </c>
      <c r="BS1" s="7">
        <v>2016</v>
      </c>
      <c r="BT1" s="5" t="s">
        <v>30</v>
      </c>
    </row>
    <row r="2" spans="1:72" x14ac:dyDescent="0.5">
      <c r="A2" s="3" t="s">
        <v>8</v>
      </c>
      <c r="B2" s="4">
        <v>6</v>
      </c>
      <c r="C2" s="4">
        <v>106.09</v>
      </c>
      <c r="D2" s="3" t="s">
        <v>59</v>
      </c>
      <c r="E2" s="4">
        <v>0</v>
      </c>
      <c r="F2" s="4">
        <v>82.7</v>
      </c>
      <c r="G2" s="5" t="s">
        <v>29</v>
      </c>
      <c r="H2" s="5">
        <v>2013</v>
      </c>
      <c r="I2" s="5">
        <v>1</v>
      </c>
      <c r="K2" s="3" t="s">
        <v>8</v>
      </c>
      <c r="L2" s="4">
        <v>6</v>
      </c>
      <c r="M2" s="4">
        <v>106.09</v>
      </c>
      <c r="N2" s="3" t="s">
        <v>59</v>
      </c>
      <c r="O2" s="4">
        <v>0</v>
      </c>
      <c r="P2" s="4">
        <v>82.7</v>
      </c>
      <c r="Q2" s="5" t="s">
        <v>29</v>
      </c>
      <c r="R2" s="5">
        <v>2013</v>
      </c>
      <c r="S2" s="5">
        <v>1</v>
      </c>
      <c r="U2" s="2" t="s">
        <v>2</v>
      </c>
      <c r="V2" s="7">
        <v>8</v>
      </c>
      <c r="W2" s="7">
        <v>110.36</v>
      </c>
      <c r="X2" s="2" t="s">
        <v>20</v>
      </c>
      <c r="Y2" s="7">
        <v>2</v>
      </c>
      <c r="Z2" s="7">
        <v>101.59</v>
      </c>
      <c r="AA2" s="5" t="s">
        <v>29</v>
      </c>
      <c r="AB2" s="5">
        <v>2014</v>
      </c>
      <c r="AC2" s="5" t="s">
        <v>30</v>
      </c>
      <c r="AE2" s="2" t="s">
        <v>2</v>
      </c>
      <c r="AF2" s="7">
        <v>10</v>
      </c>
      <c r="AG2" s="7">
        <v>106.76</v>
      </c>
      <c r="AH2" s="2" t="s">
        <v>3</v>
      </c>
      <c r="AI2" s="7">
        <v>4</v>
      </c>
      <c r="AJ2" s="7">
        <v>94.52</v>
      </c>
      <c r="AK2" s="5" t="s">
        <v>29</v>
      </c>
      <c r="AL2" s="5">
        <v>2014</v>
      </c>
      <c r="AM2" s="5" t="s">
        <v>31</v>
      </c>
      <c r="AO2" s="1" t="s">
        <v>2</v>
      </c>
      <c r="AP2" s="4">
        <v>11</v>
      </c>
      <c r="AQ2" s="4">
        <v>105.13</v>
      </c>
      <c r="AR2" s="1" t="s">
        <v>8</v>
      </c>
      <c r="AS2" s="4">
        <v>9</v>
      </c>
      <c r="AT2" s="4">
        <v>104.32</v>
      </c>
      <c r="AU2" s="5" t="s">
        <v>29</v>
      </c>
      <c r="AV2" s="7">
        <v>2016</v>
      </c>
      <c r="AW2" s="5" t="s">
        <v>32</v>
      </c>
      <c r="AY2" s="1" t="s">
        <v>2</v>
      </c>
      <c r="AZ2" s="4">
        <v>11</v>
      </c>
      <c r="BA2" s="4">
        <v>105.13</v>
      </c>
      <c r="BB2" s="1" t="s">
        <v>8</v>
      </c>
      <c r="BC2" s="4">
        <v>9</v>
      </c>
      <c r="BD2" s="4">
        <v>104.32</v>
      </c>
      <c r="BE2" s="5" t="s">
        <v>29</v>
      </c>
      <c r="BF2" s="7">
        <v>2016</v>
      </c>
      <c r="BG2" s="5" t="s">
        <v>79</v>
      </c>
      <c r="BH2">
        <v>2</v>
      </c>
      <c r="BK2">
        <v>2</v>
      </c>
      <c r="BL2" s="2" t="s">
        <v>2</v>
      </c>
      <c r="BM2" s="7">
        <v>8</v>
      </c>
      <c r="BN2" s="7">
        <v>110.36</v>
      </c>
      <c r="BO2" s="2" t="s">
        <v>20</v>
      </c>
      <c r="BP2" s="7">
        <v>2</v>
      </c>
      <c r="BQ2" s="7">
        <v>101.59</v>
      </c>
      <c r="BR2" s="5" t="s">
        <v>29</v>
      </c>
      <c r="BS2" s="5">
        <v>2014</v>
      </c>
      <c r="BT2" s="5" t="s">
        <v>30</v>
      </c>
    </row>
    <row r="3" spans="1:72" x14ac:dyDescent="0.5">
      <c r="A3" s="3" t="s">
        <v>11</v>
      </c>
      <c r="B3" s="4">
        <v>6</v>
      </c>
      <c r="C3" s="4">
        <v>103.7</v>
      </c>
      <c r="D3" s="3" t="s">
        <v>12</v>
      </c>
      <c r="E3" s="4">
        <v>1</v>
      </c>
      <c r="F3" s="4">
        <v>80.06</v>
      </c>
      <c r="G3" s="5" t="s">
        <v>29</v>
      </c>
      <c r="H3" s="5">
        <v>2013</v>
      </c>
      <c r="I3" s="5">
        <v>1</v>
      </c>
      <c r="K3" s="3" t="s">
        <v>11</v>
      </c>
      <c r="L3" s="4">
        <v>6</v>
      </c>
      <c r="M3" s="4">
        <v>103.7</v>
      </c>
      <c r="N3" s="3" t="s">
        <v>12</v>
      </c>
      <c r="O3" s="4">
        <v>1</v>
      </c>
      <c r="P3" s="4">
        <v>80.06</v>
      </c>
      <c r="Q3" s="5" t="s">
        <v>29</v>
      </c>
      <c r="R3" s="5">
        <v>2013</v>
      </c>
      <c r="S3" s="5">
        <v>1</v>
      </c>
      <c r="U3" s="3" t="s">
        <v>2</v>
      </c>
      <c r="V3" s="4">
        <v>8</v>
      </c>
      <c r="W3" s="4">
        <v>108.31</v>
      </c>
      <c r="X3" s="3" t="s">
        <v>0</v>
      </c>
      <c r="Y3" s="4">
        <v>2</v>
      </c>
      <c r="Z3" s="4">
        <v>94.36</v>
      </c>
      <c r="AA3" s="5" t="s">
        <v>29</v>
      </c>
      <c r="AB3" s="5">
        <v>2013</v>
      </c>
      <c r="AC3" s="5" t="s">
        <v>30</v>
      </c>
      <c r="AE3" s="1" t="s">
        <v>8</v>
      </c>
      <c r="AF3" s="4">
        <v>11</v>
      </c>
      <c r="AG3" s="4">
        <v>105.92</v>
      </c>
      <c r="AH3" s="1" t="s">
        <v>17</v>
      </c>
      <c r="AI3" s="4">
        <v>6</v>
      </c>
      <c r="AJ3" s="4">
        <v>99.82</v>
      </c>
      <c r="AK3" s="5" t="s">
        <v>29</v>
      </c>
      <c r="AL3" s="7">
        <v>2016</v>
      </c>
      <c r="AM3" s="5" t="s">
        <v>31</v>
      </c>
      <c r="AO3" s="1" t="s">
        <v>8</v>
      </c>
      <c r="AP3" s="4">
        <v>9</v>
      </c>
      <c r="AQ3" s="4">
        <v>104.32</v>
      </c>
      <c r="AR3" s="1" t="s">
        <v>2</v>
      </c>
      <c r="AS3" s="4">
        <v>11</v>
      </c>
      <c r="AT3" s="4">
        <v>105.13</v>
      </c>
      <c r="AU3" s="5" t="s">
        <v>29</v>
      </c>
      <c r="AV3" s="7">
        <v>2016</v>
      </c>
      <c r="AW3" s="5" t="s">
        <v>32</v>
      </c>
      <c r="AY3" s="2" t="s">
        <v>2</v>
      </c>
      <c r="AZ3" s="7">
        <v>11</v>
      </c>
      <c r="BA3" s="7">
        <v>99.63</v>
      </c>
      <c r="BB3" s="2" t="s">
        <v>11</v>
      </c>
      <c r="BC3" s="7">
        <v>3</v>
      </c>
      <c r="BD3" s="7">
        <v>94.25</v>
      </c>
      <c r="BE3" s="5" t="s">
        <v>29</v>
      </c>
      <c r="BF3" s="5">
        <v>2015</v>
      </c>
      <c r="BG3" s="5" t="s">
        <v>79</v>
      </c>
      <c r="BK3">
        <v>3</v>
      </c>
      <c r="BL3" s="6" t="s">
        <v>2</v>
      </c>
      <c r="BM3" s="7">
        <v>10</v>
      </c>
      <c r="BN3" s="7">
        <v>109.46</v>
      </c>
      <c r="BO3" s="6" t="s">
        <v>8</v>
      </c>
      <c r="BP3" s="7">
        <v>3</v>
      </c>
      <c r="BQ3" s="7">
        <v>101.4</v>
      </c>
      <c r="BR3" s="5" t="s">
        <v>29</v>
      </c>
      <c r="BS3" s="5">
        <v>2013</v>
      </c>
      <c r="BT3" s="5" t="s">
        <v>32</v>
      </c>
    </row>
    <row r="4" spans="1:72" x14ac:dyDescent="0.5">
      <c r="A4" s="2" t="s">
        <v>20</v>
      </c>
      <c r="B4" s="7">
        <v>6</v>
      </c>
      <c r="C4" s="7">
        <v>103.66</v>
      </c>
      <c r="D4" s="2" t="s">
        <v>33</v>
      </c>
      <c r="E4" s="7">
        <v>0</v>
      </c>
      <c r="F4" s="7">
        <v>84.32</v>
      </c>
      <c r="G4" s="5" t="s">
        <v>29</v>
      </c>
      <c r="H4" s="5">
        <v>2014</v>
      </c>
      <c r="I4" s="5">
        <v>1</v>
      </c>
      <c r="K4" s="2" t="s">
        <v>20</v>
      </c>
      <c r="L4" s="7">
        <v>6</v>
      </c>
      <c r="M4" s="7">
        <v>103.66</v>
      </c>
      <c r="N4" s="2" t="s">
        <v>33</v>
      </c>
      <c r="O4" s="7">
        <v>0</v>
      </c>
      <c r="P4" s="7">
        <v>84.32</v>
      </c>
      <c r="Q4" s="5" t="s">
        <v>29</v>
      </c>
      <c r="R4" s="5">
        <v>2014</v>
      </c>
      <c r="S4" s="5">
        <v>1</v>
      </c>
      <c r="U4" s="2" t="s">
        <v>23</v>
      </c>
      <c r="V4" s="7">
        <v>7</v>
      </c>
      <c r="W4" s="7">
        <v>105.31</v>
      </c>
      <c r="X4" s="2" t="s">
        <v>24</v>
      </c>
      <c r="Y4" s="7">
        <v>8</v>
      </c>
      <c r="Z4" s="7">
        <v>93.86</v>
      </c>
      <c r="AA4" s="5" t="s">
        <v>29</v>
      </c>
      <c r="AB4" s="5">
        <v>2015</v>
      </c>
      <c r="AC4" s="5" t="s">
        <v>30</v>
      </c>
      <c r="AE4" s="1" t="s">
        <v>2</v>
      </c>
      <c r="AF4" s="4">
        <v>11</v>
      </c>
      <c r="AG4" s="4">
        <v>102.47</v>
      </c>
      <c r="AH4" s="1" t="s">
        <v>20</v>
      </c>
      <c r="AI4" s="4">
        <v>4</v>
      </c>
      <c r="AJ4" s="4">
        <v>91.81</v>
      </c>
      <c r="AK4" s="7" t="s">
        <v>29</v>
      </c>
      <c r="AL4" s="7">
        <v>2016</v>
      </c>
      <c r="AM4" s="5" t="s">
        <v>31</v>
      </c>
      <c r="AN4">
        <v>4</v>
      </c>
      <c r="AO4" s="6" t="s">
        <v>8</v>
      </c>
      <c r="AP4" s="7">
        <v>3</v>
      </c>
      <c r="AQ4" s="7">
        <v>101.4</v>
      </c>
      <c r="AR4" s="6" t="s">
        <v>2</v>
      </c>
      <c r="AS4" s="7">
        <v>10</v>
      </c>
      <c r="AT4" s="7">
        <v>109.46</v>
      </c>
      <c r="AU4" s="5" t="s">
        <v>29</v>
      </c>
      <c r="AV4" s="5">
        <v>2013</v>
      </c>
      <c r="AW4" s="5" t="s">
        <v>32</v>
      </c>
      <c r="AX4">
        <v>4</v>
      </c>
      <c r="AY4" s="2" t="s">
        <v>2</v>
      </c>
      <c r="AZ4" s="7">
        <v>11</v>
      </c>
      <c r="BA4" s="7">
        <v>97.08</v>
      </c>
      <c r="BB4" s="2" t="s">
        <v>18</v>
      </c>
      <c r="BC4" s="7">
        <v>3</v>
      </c>
      <c r="BD4" s="7">
        <v>93.18</v>
      </c>
      <c r="BE4" s="5" t="s">
        <v>29</v>
      </c>
      <c r="BF4" s="5">
        <v>2014</v>
      </c>
      <c r="BG4" s="5" t="s">
        <v>79</v>
      </c>
      <c r="BH4">
        <v>2</v>
      </c>
      <c r="BK4">
        <v>4</v>
      </c>
      <c r="BL4" s="6" t="s">
        <v>2</v>
      </c>
      <c r="BM4" s="7">
        <v>10</v>
      </c>
      <c r="BN4" s="7">
        <v>109.42</v>
      </c>
      <c r="BO4" s="6" t="s">
        <v>4</v>
      </c>
      <c r="BP4" s="7">
        <v>6</v>
      </c>
      <c r="BQ4" s="7">
        <v>96.61</v>
      </c>
      <c r="BR4" s="5" t="s">
        <v>29</v>
      </c>
      <c r="BS4" s="5">
        <v>2013</v>
      </c>
      <c r="BT4" s="5" t="s">
        <v>31</v>
      </c>
    </row>
    <row r="5" spans="1:72" x14ac:dyDescent="0.5">
      <c r="A5" s="2" t="s">
        <v>2</v>
      </c>
      <c r="B5" s="7">
        <v>6</v>
      </c>
      <c r="C5" s="7">
        <v>102.85</v>
      </c>
      <c r="D5" s="2" t="s">
        <v>0</v>
      </c>
      <c r="E5" s="7">
        <v>2</v>
      </c>
      <c r="F5" s="7">
        <v>86.28</v>
      </c>
      <c r="G5" s="5" t="s">
        <v>29</v>
      </c>
      <c r="H5" s="5">
        <v>2014</v>
      </c>
      <c r="I5" s="5">
        <v>1</v>
      </c>
      <c r="K5" s="2" t="s">
        <v>2</v>
      </c>
      <c r="L5" s="7">
        <v>6</v>
      </c>
      <c r="M5" s="7">
        <v>102.85</v>
      </c>
      <c r="N5" s="2" t="s">
        <v>0</v>
      </c>
      <c r="O5" s="7">
        <v>2</v>
      </c>
      <c r="P5" s="7">
        <v>86.28</v>
      </c>
      <c r="Q5" s="5" t="s">
        <v>29</v>
      </c>
      <c r="R5" s="5">
        <v>2014</v>
      </c>
      <c r="S5" s="5">
        <v>1</v>
      </c>
      <c r="U5" s="1" t="s">
        <v>8</v>
      </c>
      <c r="V5" s="4">
        <v>10</v>
      </c>
      <c r="W5" s="4">
        <v>104</v>
      </c>
      <c r="X5" s="1" t="s">
        <v>3</v>
      </c>
      <c r="Y5" s="4">
        <v>6</v>
      </c>
      <c r="Z5" s="4">
        <v>96.8</v>
      </c>
      <c r="AA5" s="5" t="s">
        <v>29</v>
      </c>
      <c r="AB5" s="7">
        <v>2016</v>
      </c>
      <c r="AC5" s="5" t="s">
        <v>30</v>
      </c>
      <c r="AE5" s="6" t="s">
        <v>8</v>
      </c>
      <c r="AF5" s="7">
        <v>10</v>
      </c>
      <c r="AG5" s="7">
        <v>99.9</v>
      </c>
      <c r="AH5" s="6" t="s">
        <v>11</v>
      </c>
      <c r="AI5" s="7">
        <v>7</v>
      </c>
      <c r="AJ5" s="7">
        <v>95.02</v>
      </c>
      <c r="AK5" s="5" t="s">
        <v>29</v>
      </c>
      <c r="AL5" s="5">
        <v>2013</v>
      </c>
      <c r="AM5" s="5" t="s">
        <v>31</v>
      </c>
      <c r="AO5" s="2" t="s">
        <v>2</v>
      </c>
      <c r="AP5" s="7">
        <v>11</v>
      </c>
      <c r="AQ5" s="7">
        <v>99.63</v>
      </c>
      <c r="AR5" s="2" t="s">
        <v>11</v>
      </c>
      <c r="AS5" s="7">
        <v>3</v>
      </c>
      <c r="AT5" s="7">
        <v>94.25</v>
      </c>
      <c r="AU5" s="5" t="s">
        <v>29</v>
      </c>
      <c r="AV5" s="5">
        <v>2015</v>
      </c>
      <c r="AW5" s="5" t="s">
        <v>32</v>
      </c>
      <c r="BA5">
        <f>AVERAGE(BA1:BA4)</f>
        <v>102.82499999999999</v>
      </c>
      <c r="BD5">
        <f t="shared" ref="BD5" si="0">AVERAGE(BD1:BD4)</f>
        <v>98.287500000000009</v>
      </c>
      <c r="BH5">
        <v>4</v>
      </c>
      <c r="BK5">
        <v>5</v>
      </c>
      <c r="BL5" s="3" t="s">
        <v>2</v>
      </c>
      <c r="BM5" s="4">
        <v>8</v>
      </c>
      <c r="BN5" s="4">
        <v>108.31</v>
      </c>
      <c r="BO5" s="3" t="s">
        <v>0</v>
      </c>
      <c r="BP5" s="4">
        <v>2</v>
      </c>
      <c r="BQ5" s="4">
        <v>94.36</v>
      </c>
      <c r="BR5" s="5" t="s">
        <v>29</v>
      </c>
      <c r="BS5" s="5">
        <v>2013</v>
      </c>
      <c r="BT5" s="5" t="s">
        <v>30</v>
      </c>
    </row>
    <row r="6" spans="1:72" x14ac:dyDescent="0.5">
      <c r="A6" s="2" t="s">
        <v>18</v>
      </c>
      <c r="B6" s="7">
        <v>6</v>
      </c>
      <c r="C6" s="7">
        <v>100.93</v>
      </c>
      <c r="D6" s="2" t="s">
        <v>19</v>
      </c>
      <c r="E6" s="7">
        <v>1</v>
      </c>
      <c r="F6" s="7">
        <v>92.2</v>
      </c>
      <c r="G6" s="5" t="s">
        <v>29</v>
      </c>
      <c r="H6" s="5">
        <v>2014</v>
      </c>
      <c r="I6" s="5">
        <v>1</v>
      </c>
      <c r="K6" s="2" t="s">
        <v>18</v>
      </c>
      <c r="L6" s="7">
        <v>6</v>
      </c>
      <c r="M6" s="7">
        <v>100.93</v>
      </c>
      <c r="N6" s="2" t="s">
        <v>19</v>
      </c>
      <c r="O6" s="7">
        <v>1</v>
      </c>
      <c r="P6" s="7">
        <v>92.2</v>
      </c>
      <c r="Q6" s="5" t="s">
        <v>29</v>
      </c>
      <c r="R6" s="5">
        <v>2014</v>
      </c>
      <c r="S6" s="5">
        <v>1</v>
      </c>
      <c r="U6" s="2" t="s">
        <v>9</v>
      </c>
      <c r="V6" s="7">
        <v>8</v>
      </c>
      <c r="W6" s="7">
        <v>101.82</v>
      </c>
      <c r="X6" s="2" t="s">
        <v>8</v>
      </c>
      <c r="Y6" s="7">
        <v>4</v>
      </c>
      <c r="Z6" s="7">
        <v>99.02</v>
      </c>
      <c r="AA6" s="5" t="s">
        <v>29</v>
      </c>
      <c r="AB6" s="5">
        <v>2015</v>
      </c>
      <c r="AC6" s="5" t="s">
        <v>30</v>
      </c>
      <c r="AE6" s="1" t="s">
        <v>17</v>
      </c>
      <c r="AF6" s="4">
        <v>6</v>
      </c>
      <c r="AG6" s="4">
        <v>99.82</v>
      </c>
      <c r="AH6" s="1" t="s">
        <v>8</v>
      </c>
      <c r="AI6" s="4">
        <v>11</v>
      </c>
      <c r="AJ6" s="4">
        <v>105.92</v>
      </c>
      <c r="AK6" s="5" t="s">
        <v>29</v>
      </c>
      <c r="AL6" s="7">
        <v>2016</v>
      </c>
      <c r="AM6" s="5" t="s">
        <v>31</v>
      </c>
      <c r="AO6" s="2" t="s">
        <v>2</v>
      </c>
      <c r="AP6" s="7">
        <v>11</v>
      </c>
      <c r="AQ6" s="7">
        <v>97.08</v>
      </c>
      <c r="AR6" s="2" t="s">
        <v>18</v>
      </c>
      <c r="AS6" s="7">
        <v>3</v>
      </c>
      <c r="AT6" s="7">
        <v>93.18</v>
      </c>
      <c r="AU6" s="5" t="s">
        <v>29</v>
      </c>
      <c r="AV6" s="5">
        <v>2014</v>
      </c>
      <c r="AW6" s="5" t="s">
        <v>32</v>
      </c>
      <c r="BA6" s="7">
        <v>102.825</v>
      </c>
      <c r="BD6" s="7">
        <v>98.287499999999994</v>
      </c>
      <c r="BK6">
        <v>6</v>
      </c>
      <c r="BL6" s="1" t="s">
        <v>8</v>
      </c>
      <c r="BM6" s="4">
        <v>6</v>
      </c>
      <c r="BN6" s="4">
        <v>107.89</v>
      </c>
      <c r="BO6" s="1" t="s">
        <v>21</v>
      </c>
      <c r="BP6" s="4">
        <v>2</v>
      </c>
      <c r="BQ6" s="4">
        <v>87.36</v>
      </c>
      <c r="BR6" s="7" t="s">
        <v>29</v>
      </c>
      <c r="BS6" s="7">
        <v>2016</v>
      </c>
      <c r="BT6" s="5">
        <v>1</v>
      </c>
    </row>
    <row r="7" spans="1:72" x14ac:dyDescent="0.5">
      <c r="A7" s="2" t="s">
        <v>2</v>
      </c>
      <c r="B7" s="7">
        <v>6</v>
      </c>
      <c r="C7" s="7">
        <v>100.34</v>
      </c>
      <c r="D7" s="2" t="s">
        <v>10</v>
      </c>
      <c r="E7" s="7">
        <v>0</v>
      </c>
      <c r="F7" s="7">
        <v>86.02</v>
      </c>
      <c r="G7" s="5" t="s">
        <v>29</v>
      </c>
      <c r="H7" s="5">
        <v>2015</v>
      </c>
      <c r="I7" s="5">
        <v>1</v>
      </c>
      <c r="K7" s="2" t="s">
        <v>2</v>
      </c>
      <c r="L7" s="7">
        <v>6</v>
      </c>
      <c r="M7" s="7">
        <v>100.34</v>
      </c>
      <c r="N7" s="2" t="s">
        <v>10</v>
      </c>
      <c r="O7" s="7">
        <v>0</v>
      </c>
      <c r="P7" s="7">
        <v>86.02</v>
      </c>
      <c r="Q7" s="5" t="s">
        <v>29</v>
      </c>
      <c r="R7" s="5">
        <v>2015</v>
      </c>
      <c r="S7" s="5">
        <v>1</v>
      </c>
      <c r="U7" s="2" t="s">
        <v>2</v>
      </c>
      <c r="V7" s="7">
        <v>8</v>
      </c>
      <c r="W7" s="7">
        <v>101.67</v>
      </c>
      <c r="X7" s="2" t="s">
        <v>18</v>
      </c>
      <c r="Y7" s="7">
        <v>2</v>
      </c>
      <c r="Z7" s="7">
        <v>92.29</v>
      </c>
      <c r="AA7" s="5" t="s">
        <v>29</v>
      </c>
      <c r="AB7" s="5">
        <v>2015</v>
      </c>
      <c r="AC7" s="5" t="s">
        <v>30</v>
      </c>
      <c r="AE7" s="2" t="s">
        <v>18</v>
      </c>
      <c r="AF7" s="7">
        <v>10</v>
      </c>
      <c r="AG7" s="7">
        <v>98.33</v>
      </c>
      <c r="AH7" s="2" t="s">
        <v>15</v>
      </c>
      <c r="AI7" s="7">
        <v>4</v>
      </c>
      <c r="AJ7" s="7">
        <v>97.72</v>
      </c>
      <c r="AK7" s="5" t="s">
        <v>29</v>
      </c>
      <c r="AL7" s="5">
        <v>2014</v>
      </c>
      <c r="AM7" s="5" t="s">
        <v>31</v>
      </c>
      <c r="AO7" s="2" t="s">
        <v>11</v>
      </c>
      <c r="AP7" s="7">
        <v>3</v>
      </c>
      <c r="AQ7" s="7">
        <v>94.25</v>
      </c>
      <c r="AR7" s="2" t="s">
        <v>2</v>
      </c>
      <c r="AS7" s="7">
        <v>11</v>
      </c>
      <c r="AT7" s="7">
        <v>99.63</v>
      </c>
      <c r="AU7" s="5" t="s">
        <v>29</v>
      </c>
      <c r="AV7" s="5">
        <v>2015</v>
      </c>
      <c r="AW7" s="5" t="s">
        <v>32</v>
      </c>
      <c r="BK7">
        <v>7</v>
      </c>
      <c r="BL7" s="2" t="s">
        <v>2</v>
      </c>
      <c r="BM7" s="7">
        <v>10</v>
      </c>
      <c r="BN7" s="7">
        <v>106.76</v>
      </c>
      <c r="BO7" s="2" t="s">
        <v>3</v>
      </c>
      <c r="BP7" s="7">
        <v>4</v>
      </c>
      <c r="BQ7" s="7">
        <v>94.52</v>
      </c>
      <c r="BR7" s="5" t="s">
        <v>29</v>
      </c>
      <c r="BS7" s="5">
        <v>2014</v>
      </c>
      <c r="BT7" s="5" t="s">
        <v>31</v>
      </c>
    </row>
    <row r="8" spans="1:72" x14ac:dyDescent="0.5">
      <c r="A8" s="3" t="s">
        <v>4</v>
      </c>
      <c r="B8" s="4">
        <v>6</v>
      </c>
      <c r="C8" s="4">
        <v>100.2</v>
      </c>
      <c r="D8" s="3" t="s">
        <v>5</v>
      </c>
      <c r="E8" s="4">
        <v>0</v>
      </c>
      <c r="F8" s="4">
        <v>80.14</v>
      </c>
      <c r="G8" s="5" t="s">
        <v>29</v>
      </c>
      <c r="H8" s="5">
        <v>2013</v>
      </c>
      <c r="I8" s="5">
        <v>1</v>
      </c>
      <c r="K8" s="3" t="s">
        <v>4</v>
      </c>
      <c r="L8" s="4">
        <v>6</v>
      </c>
      <c r="M8" s="4">
        <v>100.2</v>
      </c>
      <c r="N8" s="3" t="s">
        <v>5</v>
      </c>
      <c r="O8" s="4">
        <v>0</v>
      </c>
      <c r="P8" s="4">
        <v>80.14</v>
      </c>
      <c r="Q8" s="5" t="s">
        <v>29</v>
      </c>
      <c r="R8" s="5">
        <v>2013</v>
      </c>
      <c r="S8" s="5">
        <v>1</v>
      </c>
      <c r="T8" s="5">
        <v>8</v>
      </c>
      <c r="U8" s="2" t="s">
        <v>20</v>
      </c>
      <c r="V8" s="7">
        <v>2</v>
      </c>
      <c r="W8" s="7">
        <v>101.59</v>
      </c>
      <c r="X8" s="2" t="s">
        <v>2</v>
      </c>
      <c r="Y8" s="7">
        <v>8</v>
      </c>
      <c r="Z8" s="7">
        <v>110.36</v>
      </c>
      <c r="AA8" s="5" t="s">
        <v>29</v>
      </c>
      <c r="AB8" s="5">
        <v>2014</v>
      </c>
      <c r="AC8" s="5" t="s">
        <v>30</v>
      </c>
      <c r="AD8">
        <v>6</v>
      </c>
      <c r="AE8" s="2" t="s">
        <v>2</v>
      </c>
      <c r="AF8" s="7">
        <v>10</v>
      </c>
      <c r="AG8" s="7">
        <v>98.32</v>
      </c>
      <c r="AH8" s="2" t="s">
        <v>17</v>
      </c>
      <c r="AI8" s="7">
        <v>7</v>
      </c>
      <c r="AJ8" s="7">
        <v>94.72</v>
      </c>
      <c r="AK8" s="5" t="s">
        <v>29</v>
      </c>
      <c r="AL8" s="5">
        <v>2015</v>
      </c>
      <c r="AM8" s="5" t="s">
        <v>31</v>
      </c>
      <c r="AO8" s="2" t="s">
        <v>18</v>
      </c>
      <c r="AP8" s="7">
        <v>3</v>
      </c>
      <c r="AQ8" s="7">
        <v>93.18</v>
      </c>
      <c r="AR8" s="2" t="s">
        <v>2</v>
      </c>
      <c r="AS8" s="7">
        <v>11</v>
      </c>
      <c r="AT8" s="7">
        <v>97.08</v>
      </c>
      <c r="AU8" s="5" t="s">
        <v>29</v>
      </c>
      <c r="AV8" s="5">
        <v>2014</v>
      </c>
      <c r="AW8" s="5" t="s">
        <v>32</v>
      </c>
      <c r="AX8">
        <v>4</v>
      </c>
      <c r="BK8">
        <v>8</v>
      </c>
      <c r="BL8" s="3" t="s">
        <v>8</v>
      </c>
      <c r="BM8" s="4">
        <v>6</v>
      </c>
      <c r="BN8" s="4">
        <v>106.09</v>
      </c>
      <c r="BO8" s="3" t="s">
        <v>59</v>
      </c>
      <c r="BP8" s="4">
        <v>0</v>
      </c>
      <c r="BQ8" s="4">
        <v>82.7</v>
      </c>
      <c r="BR8" s="5" t="s">
        <v>29</v>
      </c>
      <c r="BS8" s="5">
        <v>2013</v>
      </c>
      <c r="BT8" s="5">
        <v>1</v>
      </c>
    </row>
    <row r="9" spans="1:72" x14ac:dyDescent="0.5">
      <c r="A9" s="1" t="s">
        <v>17</v>
      </c>
      <c r="B9" s="4">
        <v>6</v>
      </c>
      <c r="C9" s="4">
        <v>99.61</v>
      </c>
      <c r="D9" s="1" t="s">
        <v>4</v>
      </c>
      <c r="E9" s="4">
        <v>2</v>
      </c>
      <c r="F9" s="4">
        <v>92</v>
      </c>
      <c r="G9" s="5" t="s">
        <v>29</v>
      </c>
      <c r="H9" s="7">
        <v>2016</v>
      </c>
      <c r="I9" s="5">
        <v>1</v>
      </c>
      <c r="K9" s="1" t="s">
        <v>17</v>
      </c>
      <c r="L9" s="4">
        <v>6</v>
      </c>
      <c r="M9" s="4">
        <v>99.61</v>
      </c>
      <c r="N9" s="1" t="s">
        <v>4</v>
      </c>
      <c r="O9" s="4">
        <v>2</v>
      </c>
      <c r="P9" s="4">
        <v>92</v>
      </c>
      <c r="Q9" s="5" t="s">
        <v>29</v>
      </c>
      <c r="R9" s="7">
        <v>2016</v>
      </c>
      <c r="S9" s="5">
        <v>1</v>
      </c>
      <c r="U9" s="3" t="s">
        <v>4</v>
      </c>
      <c r="V9" s="4">
        <v>8</v>
      </c>
      <c r="W9" s="4">
        <v>99.82</v>
      </c>
      <c r="X9" s="3" t="s">
        <v>6</v>
      </c>
      <c r="Y9" s="4">
        <v>1</v>
      </c>
      <c r="Z9" s="4">
        <v>81.260000000000005</v>
      </c>
      <c r="AA9" s="5" t="s">
        <v>29</v>
      </c>
      <c r="AB9" s="5">
        <v>2013</v>
      </c>
      <c r="AC9" s="5" t="s">
        <v>30</v>
      </c>
      <c r="AE9" s="2" t="s">
        <v>15</v>
      </c>
      <c r="AF9" s="7">
        <v>4</v>
      </c>
      <c r="AG9" s="7">
        <v>97.72</v>
      </c>
      <c r="AH9" s="2" t="s">
        <v>18</v>
      </c>
      <c r="AI9" s="7">
        <v>10</v>
      </c>
      <c r="AJ9" s="7">
        <v>98.33</v>
      </c>
      <c r="AK9" s="5" t="s">
        <v>29</v>
      </c>
      <c r="AL9" s="5">
        <v>2014</v>
      </c>
      <c r="AM9" s="5" t="s">
        <v>31</v>
      </c>
      <c r="AQ9">
        <f>AVERAGE(AQ1:AQ8)</f>
        <v>100.55625000000001</v>
      </c>
      <c r="AT9">
        <f t="shared" ref="AT9" si="1">AVERAGE(AT1:AT8)</f>
        <v>100.55625000000001</v>
      </c>
      <c r="AX9">
        <v>8</v>
      </c>
      <c r="BK9">
        <v>9</v>
      </c>
      <c r="BL9" s="1" t="s">
        <v>8</v>
      </c>
      <c r="BM9" s="4">
        <v>11</v>
      </c>
      <c r="BN9" s="4">
        <v>105.92</v>
      </c>
      <c r="BO9" s="1" t="s">
        <v>17</v>
      </c>
      <c r="BP9" s="4">
        <v>6</v>
      </c>
      <c r="BQ9" s="4">
        <v>99.82</v>
      </c>
      <c r="BR9" s="5" t="s">
        <v>29</v>
      </c>
      <c r="BS9" s="7">
        <v>2016</v>
      </c>
      <c r="BT9" s="5" t="s">
        <v>31</v>
      </c>
    </row>
    <row r="10" spans="1:72" x14ac:dyDescent="0.5">
      <c r="A10" s="1" t="s">
        <v>3</v>
      </c>
      <c r="B10" s="4">
        <v>6</v>
      </c>
      <c r="C10" s="4">
        <v>99.54</v>
      </c>
      <c r="D10" s="1" t="s">
        <v>9</v>
      </c>
      <c r="E10" s="4">
        <v>1</v>
      </c>
      <c r="F10" s="4">
        <v>91.04</v>
      </c>
      <c r="G10" s="5" t="s">
        <v>29</v>
      </c>
      <c r="H10" s="7">
        <v>2016</v>
      </c>
      <c r="I10" s="5">
        <v>1</v>
      </c>
      <c r="K10" s="1" t="s">
        <v>3</v>
      </c>
      <c r="L10" s="4">
        <v>6</v>
      </c>
      <c r="M10" s="4">
        <v>99.54</v>
      </c>
      <c r="N10" s="1" t="s">
        <v>9</v>
      </c>
      <c r="O10" s="4">
        <v>1</v>
      </c>
      <c r="P10" s="4">
        <v>91.04</v>
      </c>
      <c r="Q10" s="5" t="s">
        <v>29</v>
      </c>
      <c r="R10" s="7">
        <v>2016</v>
      </c>
      <c r="S10" s="5">
        <v>1</v>
      </c>
      <c r="U10" s="6" t="s">
        <v>11</v>
      </c>
      <c r="V10" s="7">
        <v>8</v>
      </c>
      <c r="W10" s="7">
        <v>99.02</v>
      </c>
      <c r="X10" s="6" t="s">
        <v>13</v>
      </c>
      <c r="Y10" s="7">
        <v>5</v>
      </c>
      <c r="Z10" s="7">
        <v>97.19</v>
      </c>
      <c r="AA10" s="5" t="s">
        <v>29</v>
      </c>
      <c r="AB10" s="5">
        <v>2013</v>
      </c>
      <c r="AC10" s="5" t="s">
        <v>30</v>
      </c>
      <c r="AE10" s="6" t="s">
        <v>4</v>
      </c>
      <c r="AF10" s="7">
        <v>6</v>
      </c>
      <c r="AG10" s="7">
        <v>96.61</v>
      </c>
      <c r="AH10" s="6" t="s">
        <v>2</v>
      </c>
      <c r="AI10" s="7">
        <v>10</v>
      </c>
      <c r="AJ10" s="7">
        <v>109.42</v>
      </c>
      <c r="AK10" s="5" t="s">
        <v>29</v>
      </c>
      <c r="AL10" s="5">
        <v>2013</v>
      </c>
      <c r="AM10" s="5" t="s">
        <v>31</v>
      </c>
      <c r="AQ10" s="7">
        <v>100.55629999999999</v>
      </c>
      <c r="BK10">
        <v>10</v>
      </c>
      <c r="BL10" s="2" t="s">
        <v>23</v>
      </c>
      <c r="BM10" s="7">
        <v>7</v>
      </c>
      <c r="BN10" s="7">
        <v>105.31</v>
      </c>
      <c r="BO10" s="2" t="s">
        <v>24</v>
      </c>
      <c r="BP10" s="7">
        <v>8</v>
      </c>
      <c r="BQ10" s="7">
        <v>93.86</v>
      </c>
      <c r="BR10" s="5" t="s">
        <v>29</v>
      </c>
      <c r="BS10" s="5">
        <v>2015</v>
      </c>
      <c r="BT10" s="5" t="s">
        <v>30</v>
      </c>
    </row>
    <row r="11" spans="1:72" x14ac:dyDescent="0.5">
      <c r="A11" s="2" t="s">
        <v>3</v>
      </c>
      <c r="B11" s="7">
        <v>6</v>
      </c>
      <c r="C11" s="7">
        <v>98.66</v>
      </c>
      <c r="D11" s="2" t="s">
        <v>9</v>
      </c>
      <c r="E11" s="7">
        <v>5</v>
      </c>
      <c r="F11" s="7">
        <v>96.47</v>
      </c>
      <c r="G11" s="5" t="s">
        <v>29</v>
      </c>
      <c r="H11" s="5">
        <v>2014</v>
      </c>
      <c r="I11" s="5">
        <v>1</v>
      </c>
      <c r="K11" s="2" t="s">
        <v>3</v>
      </c>
      <c r="L11" s="7">
        <v>6</v>
      </c>
      <c r="M11" s="7">
        <v>98.66</v>
      </c>
      <c r="N11" s="2" t="s">
        <v>9</v>
      </c>
      <c r="O11" s="7">
        <v>5</v>
      </c>
      <c r="P11" s="7">
        <v>96.47</v>
      </c>
      <c r="Q11" s="5" t="s">
        <v>29</v>
      </c>
      <c r="R11" s="5">
        <v>2014</v>
      </c>
      <c r="S11" s="5">
        <v>1</v>
      </c>
      <c r="U11" s="2" t="s">
        <v>8</v>
      </c>
      <c r="V11" s="7">
        <v>4</v>
      </c>
      <c r="W11" s="7">
        <v>99.02</v>
      </c>
      <c r="X11" s="2" t="s">
        <v>9</v>
      </c>
      <c r="Y11" s="7">
        <v>8</v>
      </c>
      <c r="Z11" s="7">
        <v>101.82</v>
      </c>
      <c r="AA11" s="5" t="s">
        <v>29</v>
      </c>
      <c r="AB11" s="5">
        <v>2015</v>
      </c>
      <c r="AC11" s="5" t="s">
        <v>30</v>
      </c>
      <c r="AE11" s="6" t="s">
        <v>11</v>
      </c>
      <c r="AF11" s="7">
        <v>7</v>
      </c>
      <c r="AG11" s="7">
        <v>95.02</v>
      </c>
      <c r="AH11" s="6" t="s">
        <v>8</v>
      </c>
      <c r="AI11" s="7">
        <v>10</v>
      </c>
      <c r="AJ11" s="7">
        <v>99.9</v>
      </c>
      <c r="AK11" s="5" t="s">
        <v>29</v>
      </c>
      <c r="AL11" s="5">
        <v>2013</v>
      </c>
      <c r="AM11" s="5" t="s">
        <v>31</v>
      </c>
      <c r="BK11">
        <v>11</v>
      </c>
      <c r="BL11" s="1" t="s">
        <v>2</v>
      </c>
      <c r="BM11" s="4">
        <v>11</v>
      </c>
      <c r="BN11" s="4">
        <v>105.13</v>
      </c>
      <c r="BO11" s="1" t="s">
        <v>8</v>
      </c>
      <c r="BP11" s="4">
        <v>9</v>
      </c>
      <c r="BQ11" s="4">
        <v>104.32</v>
      </c>
      <c r="BR11" s="5" t="s">
        <v>29</v>
      </c>
      <c r="BS11" s="7">
        <v>2016</v>
      </c>
      <c r="BT11" s="5" t="s">
        <v>32</v>
      </c>
    </row>
    <row r="12" spans="1:72" x14ac:dyDescent="0.5">
      <c r="A12" s="2" t="s">
        <v>18</v>
      </c>
      <c r="B12" s="7">
        <v>6</v>
      </c>
      <c r="C12" s="7">
        <v>98.48</v>
      </c>
      <c r="D12" s="2" t="s">
        <v>14</v>
      </c>
      <c r="E12" s="7">
        <v>1</v>
      </c>
      <c r="F12" s="7">
        <v>83.27</v>
      </c>
      <c r="G12" s="5" t="s">
        <v>29</v>
      </c>
      <c r="H12" s="5">
        <v>2015</v>
      </c>
      <c r="I12" s="5">
        <v>1</v>
      </c>
      <c r="K12" s="2" t="s">
        <v>18</v>
      </c>
      <c r="L12" s="7">
        <v>6</v>
      </c>
      <c r="M12" s="7">
        <v>98.48</v>
      </c>
      <c r="N12" s="2" t="s">
        <v>14</v>
      </c>
      <c r="O12" s="7">
        <v>1</v>
      </c>
      <c r="P12" s="7">
        <v>83.27</v>
      </c>
      <c r="Q12" s="5" t="s">
        <v>29</v>
      </c>
      <c r="R12" s="5">
        <v>2015</v>
      </c>
      <c r="S12" s="5">
        <v>1</v>
      </c>
      <c r="U12" s="1" t="s">
        <v>23</v>
      </c>
      <c r="V12" s="4">
        <v>2</v>
      </c>
      <c r="W12" s="4">
        <v>98.09</v>
      </c>
      <c r="X12" s="1" t="s">
        <v>2</v>
      </c>
      <c r="Y12" s="4">
        <v>10</v>
      </c>
      <c r="Z12" s="4">
        <v>112.41</v>
      </c>
      <c r="AA12" s="5" t="s">
        <v>29</v>
      </c>
      <c r="AB12" s="7">
        <v>2016</v>
      </c>
      <c r="AC12" s="5" t="s">
        <v>30</v>
      </c>
      <c r="AE12" s="2" t="s">
        <v>17</v>
      </c>
      <c r="AF12" s="7">
        <v>7</v>
      </c>
      <c r="AG12" s="7">
        <v>94.72</v>
      </c>
      <c r="AH12" s="2" t="s">
        <v>2</v>
      </c>
      <c r="AI12" s="7">
        <v>10</v>
      </c>
      <c r="AJ12" s="7">
        <v>98.32</v>
      </c>
      <c r="AK12" s="5" t="s">
        <v>29</v>
      </c>
      <c r="AL12" s="5">
        <v>2015</v>
      </c>
      <c r="AM12" s="5" t="s">
        <v>31</v>
      </c>
      <c r="BK12">
        <v>12</v>
      </c>
      <c r="BL12" s="1" t="s">
        <v>8</v>
      </c>
      <c r="BM12" s="4">
        <v>9</v>
      </c>
      <c r="BN12" s="4">
        <v>104.32</v>
      </c>
      <c r="BO12" s="1" t="s">
        <v>2</v>
      </c>
      <c r="BP12" s="4">
        <v>11</v>
      </c>
      <c r="BQ12" s="4">
        <v>105.13</v>
      </c>
      <c r="BR12" s="5" t="s">
        <v>29</v>
      </c>
      <c r="BS12" s="7">
        <v>2016</v>
      </c>
      <c r="BT12" s="5" t="s">
        <v>32</v>
      </c>
    </row>
    <row r="13" spans="1:72" x14ac:dyDescent="0.5">
      <c r="A13" s="3" t="s">
        <v>2</v>
      </c>
      <c r="B13" s="4">
        <v>6</v>
      </c>
      <c r="C13" s="4">
        <v>98.19</v>
      </c>
      <c r="D13" s="3" t="s">
        <v>3</v>
      </c>
      <c r="E13" s="4">
        <v>1</v>
      </c>
      <c r="F13" s="4">
        <v>79.349999999999994</v>
      </c>
      <c r="G13" s="5" t="s">
        <v>29</v>
      </c>
      <c r="H13" s="5">
        <v>2013</v>
      </c>
      <c r="I13" s="5">
        <v>1</v>
      </c>
      <c r="K13" s="3" t="s">
        <v>2</v>
      </c>
      <c r="L13" s="4">
        <v>6</v>
      </c>
      <c r="M13" s="4">
        <v>98.19</v>
      </c>
      <c r="N13" s="3" t="s">
        <v>3</v>
      </c>
      <c r="O13" s="4">
        <v>1</v>
      </c>
      <c r="P13" s="4">
        <v>79.349999999999994</v>
      </c>
      <c r="Q13" s="5" t="s">
        <v>29</v>
      </c>
      <c r="R13" s="5">
        <v>2013</v>
      </c>
      <c r="S13" s="5">
        <v>1</v>
      </c>
      <c r="U13" s="6" t="s">
        <v>13</v>
      </c>
      <c r="V13" s="7">
        <v>5</v>
      </c>
      <c r="W13" s="7">
        <v>97.19</v>
      </c>
      <c r="X13" s="6" t="s">
        <v>11</v>
      </c>
      <c r="Y13" s="7">
        <v>8</v>
      </c>
      <c r="Z13" s="7">
        <v>99.02</v>
      </c>
      <c r="AA13" s="5" t="s">
        <v>29</v>
      </c>
      <c r="AB13" s="5">
        <v>2013</v>
      </c>
      <c r="AC13" s="5" t="s">
        <v>30</v>
      </c>
      <c r="AE13" s="2" t="s">
        <v>3</v>
      </c>
      <c r="AF13" s="7">
        <v>4</v>
      </c>
      <c r="AG13" s="7">
        <v>94.52</v>
      </c>
      <c r="AH13" s="2" t="s">
        <v>2</v>
      </c>
      <c r="AI13" s="7">
        <v>10</v>
      </c>
      <c r="AJ13" s="7">
        <v>106.76</v>
      </c>
      <c r="AK13" s="5" t="s">
        <v>29</v>
      </c>
      <c r="AL13" s="5">
        <v>2014</v>
      </c>
      <c r="AM13" s="5" t="s">
        <v>31</v>
      </c>
      <c r="BK13">
        <v>13</v>
      </c>
      <c r="BL13" s="1" t="s">
        <v>8</v>
      </c>
      <c r="BM13" s="4">
        <v>10</v>
      </c>
      <c r="BN13" s="4">
        <v>104</v>
      </c>
      <c r="BO13" s="1" t="s">
        <v>3</v>
      </c>
      <c r="BP13" s="4">
        <v>6</v>
      </c>
      <c r="BQ13" s="4">
        <v>96.8</v>
      </c>
      <c r="BR13" s="5" t="s">
        <v>29</v>
      </c>
      <c r="BS13" s="7">
        <v>2016</v>
      </c>
      <c r="BT13" s="5" t="s">
        <v>30</v>
      </c>
    </row>
    <row r="14" spans="1:72" x14ac:dyDescent="0.5">
      <c r="A14" s="2" t="s">
        <v>9</v>
      </c>
      <c r="B14" s="7">
        <v>5</v>
      </c>
      <c r="C14" s="7">
        <v>96.47</v>
      </c>
      <c r="D14" s="2" t="s">
        <v>3</v>
      </c>
      <c r="E14" s="7">
        <v>6</v>
      </c>
      <c r="F14" s="7">
        <v>98.66</v>
      </c>
      <c r="G14" s="5" t="s">
        <v>29</v>
      </c>
      <c r="H14" s="5">
        <v>2014</v>
      </c>
      <c r="I14" s="5">
        <v>1</v>
      </c>
      <c r="K14" s="2" t="s">
        <v>9</v>
      </c>
      <c r="L14" s="7">
        <v>5</v>
      </c>
      <c r="M14" s="7">
        <v>96.47</v>
      </c>
      <c r="N14" s="2" t="s">
        <v>3</v>
      </c>
      <c r="O14" s="7">
        <v>6</v>
      </c>
      <c r="P14" s="7">
        <v>98.66</v>
      </c>
      <c r="Q14" s="5" t="s">
        <v>29</v>
      </c>
      <c r="R14" s="5">
        <v>2014</v>
      </c>
      <c r="S14" s="5">
        <v>1</v>
      </c>
      <c r="U14" s="2" t="s">
        <v>15</v>
      </c>
      <c r="V14" s="7">
        <v>6</v>
      </c>
      <c r="W14" s="7">
        <v>97.02</v>
      </c>
      <c r="X14" s="2" t="s">
        <v>17</v>
      </c>
      <c r="Y14" s="7">
        <v>8</v>
      </c>
      <c r="Z14" s="7">
        <v>96.78</v>
      </c>
      <c r="AA14" s="5" t="s">
        <v>29</v>
      </c>
      <c r="AB14" s="5">
        <v>2015</v>
      </c>
      <c r="AC14" s="5" t="s">
        <v>30</v>
      </c>
      <c r="AE14" s="2" t="s">
        <v>11</v>
      </c>
      <c r="AF14" s="7">
        <v>10</v>
      </c>
      <c r="AG14" s="7">
        <v>93.08</v>
      </c>
      <c r="AH14" s="2" t="s">
        <v>9</v>
      </c>
      <c r="AI14" s="7">
        <v>9</v>
      </c>
      <c r="AJ14" s="7">
        <v>93.08</v>
      </c>
      <c r="AK14" s="5" t="s">
        <v>29</v>
      </c>
      <c r="AL14" s="5">
        <v>2015</v>
      </c>
      <c r="AM14" s="5" t="s">
        <v>31</v>
      </c>
      <c r="BK14">
        <v>14</v>
      </c>
      <c r="BL14" s="3" t="s">
        <v>11</v>
      </c>
      <c r="BM14" s="4">
        <v>6</v>
      </c>
      <c r="BN14" s="4">
        <v>103.7</v>
      </c>
      <c r="BO14" s="3" t="s">
        <v>12</v>
      </c>
      <c r="BP14" s="4">
        <v>1</v>
      </c>
      <c r="BQ14" s="4">
        <v>80.06</v>
      </c>
      <c r="BR14" s="5" t="s">
        <v>29</v>
      </c>
      <c r="BS14" s="5">
        <v>2013</v>
      </c>
      <c r="BT14" s="5">
        <v>1</v>
      </c>
    </row>
    <row r="15" spans="1:72" x14ac:dyDescent="0.5">
      <c r="A15" s="2" t="s">
        <v>23</v>
      </c>
      <c r="B15" s="7">
        <v>6</v>
      </c>
      <c r="C15" s="7">
        <v>95.94</v>
      </c>
      <c r="D15" s="2" t="s">
        <v>1</v>
      </c>
      <c r="E15" s="7">
        <v>0</v>
      </c>
      <c r="F15" s="7">
        <v>72.900000000000006</v>
      </c>
      <c r="G15" s="5" t="s">
        <v>29</v>
      </c>
      <c r="H15" s="5">
        <v>2015</v>
      </c>
      <c r="I15" s="5">
        <v>1</v>
      </c>
      <c r="K15" s="2" t="s">
        <v>23</v>
      </c>
      <c r="L15" s="7">
        <v>6</v>
      </c>
      <c r="M15" s="7">
        <v>95.94</v>
      </c>
      <c r="N15" s="2" t="s">
        <v>1</v>
      </c>
      <c r="O15" s="7">
        <v>0</v>
      </c>
      <c r="P15" s="7">
        <v>72.900000000000006</v>
      </c>
      <c r="Q15" s="5" t="s">
        <v>29</v>
      </c>
      <c r="R15" s="5">
        <v>2015</v>
      </c>
      <c r="S15" s="5">
        <v>1</v>
      </c>
      <c r="U15" s="1" t="s">
        <v>3</v>
      </c>
      <c r="V15" s="4">
        <v>6</v>
      </c>
      <c r="W15" s="4">
        <v>96.8</v>
      </c>
      <c r="X15" s="1" t="s">
        <v>8</v>
      </c>
      <c r="Y15" s="4">
        <v>10</v>
      </c>
      <c r="Z15" s="4">
        <v>104</v>
      </c>
      <c r="AA15" s="5" t="s">
        <v>29</v>
      </c>
      <c r="AB15" s="7">
        <v>2016</v>
      </c>
      <c r="AC15" s="5" t="s">
        <v>30</v>
      </c>
      <c r="AE15" s="2" t="s">
        <v>9</v>
      </c>
      <c r="AF15" s="7">
        <v>9</v>
      </c>
      <c r="AG15" s="7">
        <v>93.08</v>
      </c>
      <c r="AH15" s="2" t="s">
        <v>11</v>
      </c>
      <c r="AI15" s="7">
        <v>10</v>
      </c>
      <c r="AJ15" s="7">
        <v>93.08</v>
      </c>
      <c r="AK15" s="5" t="s">
        <v>29</v>
      </c>
      <c r="AL15" s="5">
        <v>2015</v>
      </c>
      <c r="AM15" s="5" t="s">
        <v>31</v>
      </c>
      <c r="BK15">
        <v>15</v>
      </c>
      <c r="BL15" s="2" t="s">
        <v>20</v>
      </c>
      <c r="BM15" s="7">
        <v>6</v>
      </c>
      <c r="BN15" s="7">
        <v>103.66</v>
      </c>
      <c r="BO15" s="2" t="s">
        <v>33</v>
      </c>
      <c r="BP15" s="7">
        <v>0</v>
      </c>
      <c r="BQ15" s="7">
        <v>84.32</v>
      </c>
      <c r="BR15" s="5" t="s">
        <v>29</v>
      </c>
      <c r="BS15" s="5">
        <v>2014</v>
      </c>
      <c r="BT15" s="5">
        <v>1</v>
      </c>
    </row>
    <row r="16" spans="1:72" x14ac:dyDescent="0.5">
      <c r="A16" s="2" t="s">
        <v>8</v>
      </c>
      <c r="B16" s="7">
        <v>6</v>
      </c>
      <c r="C16" s="7">
        <v>95.13</v>
      </c>
      <c r="D16" s="2" t="s">
        <v>0</v>
      </c>
      <c r="E16" s="7">
        <v>0</v>
      </c>
      <c r="F16" s="7">
        <v>85.81</v>
      </c>
      <c r="G16" s="5" t="s">
        <v>29</v>
      </c>
      <c r="H16" s="5">
        <v>2015</v>
      </c>
      <c r="I16" s="5">
        <v>1</v>
      </c>
      <c r="K16" s="2" t="s">
        <v>8</v>
      </c>
      <c r="L16" s="7">
        <v>6</v>
      </c>
      <c r="M16" s="7">
        <v>95.13</v>
      </c>
      <c r="N16" s="2" t="s">
        <v>0</v>
      </c>
      <c r="O16" s="7">
        <v>0</v>
      </c>
      <c r="P16" s="7">
        <v>85.81</v>
      </c>
      <c r="Q16" s="5" t="s">
        <v>29</v>
      </c>
      <c r="R16" s="5">
        <v>2015</v>
      </c>
      <c r="S16" s="5">
        <v>1</v>
      </c>
      <c r="U16" s="2" t="s">
        <v>17</v>
      </c>
      <c r="V16" s="7">
        <v>8</v>
      </c>
      <c r="W16" s="7">
        <v>96.78</v>
      </c>
      <c r="X16" s="2" t="s">
        <v>15</v>
      </c>
      <c r="Y16" s="7">
        <v>6</v>
      </c>
      <c r="Z16" s="7">
        <v>97.02</v>
      </c>
      <c r="AA16" s="5" t="s">
        <v>29</v>
      </c>
      <c r="AB16" s="5">
        <v>2015</v>
      </c>
      <c r="AC16" s="5" t="s">
        <v>30</v>
      </c>
      <c r="AE16" s="1" t="s">
        <v>20</v>
      </c>
      <c r="AF16" s="4">
        <v>4</v>
      </c>
      <c r="AG16" s="4">
        <v>91.81</v>
      </c>
      <c r="AH16" s="1" t="s">
        <v>2</v>
      </c>
      <c r="AI16" s="4">
        <v>11</v>
      </c>
      <c r="AJ16" s="4">
        <v>102.47</v>
      </c>
      <c r="AK16" s="7" t="s">
        <v>29</v>
      </c>
      <c r="AL16" s="7">
        <v>2016</v>
      </c>
      <c r="AM16" s="5" t="s">
        <v>31</v>
      </c>
      <c r="AN16">
        <v>12</v>
      </c>
      <c r="BK16">
        <v>16</v>
      </c>
      <c r="BL16" s="2" t="s">
        <v>2</v>
      </c>
      <c r="BM16" s="7">
        <v>6</v>
      </c>
      <c r="BN16" s="7">
        <v>102.85</v>
      </c>
      <c r="BO16" s="2" t="s">
        <v>0</v>
      </c>
      <c r="BP16" s="7">
        <v>2</v>
      </c>
      <c r="BQ16" s="7">
        <v>86.28</v>
      </c>
      <c r="BR16" s="5" t="s">
        <v>29</v>
      </c>
      <c r="BS16" s="5">
        <v>2014</v>
      </c>
      <c r="BT16" s="5">
        <v>1</v>
      </c>
    </row>
    <row r="17" spans="1:72" x14ac:dyDescent="0.5">
      <c r="A17" s="2" t="s">
        <v>2</v>
      </c>
      <c r="B17" s="7">
        <v>6</v>
      </c>
      <c r="C17" s="7">
        <v>95.06</v>
      </c>
      <c r="D17" s="2" t="s">
        <v>25</v>
      </c>
      <c r="E17" s="7">
        <v>3</v>
      </c>
      <c r="F17" s="7">
        <v>92.24</v>
      </c>
      <c r="G17" s="5" t="s">
        <v>29</v>
      </c>
      <c r="H17" s="7">
        <v>2016</v>
      </c>
      <c r="I17" s="5">
        <v>1</v>
      </c>
      <c r="K17" s="2" t="s">
        <v>2</v>
      </c>
      <c r="L17" s="7">
        <v>6</v>
      </c>
      <c r="M17" s="7">
        <v>95.06</v>
      </c>
      <c r="N17" s="2" t="s">
        <v>25</v>
      </c>
      <c r="O17" s="7">
        <v>3</v>
      </c>
      <c r="P17" s="7">
        <v>92.24</v>
      </c>
      <c r="Q17" s="5" t="s">
        <v>29</v>
      </c>
      <c r="R17" s="7">
        <v>2016</v>
      </c>
      <c r="S17" s="5">
        <v>1</v>
      </c>
      <c r="U17" s="1" t="s">
        <v>20</v>
      </c>
      <c r="V17" s="4">
        <v>10</v>
      </c>
      <c r="W17" s="4">
        <v>96.56</v>
      </c>
      <c r="X17" s="1" t="s">
        <v>11</v>
      </c>
      <c r="Y17" s="4">
        <v>5</v>
      </c>
      <c r="Z17" s="4">
        <v>91.15</v>
      </c>
      <c r="AA17" s="7" t="s">
        <v>29</v>
      </c>
      <c r="AB17" s="7">
        <v>2016</v>
      </c>
      <c r="AC17" s="5" t="s">
        <v>30</v>
      </c>
      <c r="AG17">
        <f>AVERAGE(AG1:AG16)</f>
        <v>98.59375</v>
      </c>
      <c r="AJ17">
        <f t="shared" ref="AJ17" si="2">AVERAGE(AJ1:AJ16)</f>
        <v>98.593749999999986</v>
      </c>
      <c r="AN17">
        <v>16</v>
      </c>
      <c r="BK17">
        <v>17</v>
      </c>
      <c r="BL17" s="1" t="s">
        <v>2</v>
      </c>
      <c r="BM17" s="4">
        <v>11</v>
      </c>
      <c r="BN17" s="4">
        <v>102.47</v>
      </c>
      <c r="BO17" s="1" t="s">
        <v>20</v>
      </c>
      <c r="BP17" s="4">
        <v>4</v>
      </c>
      <c r="BQ17" s="4">
        <v>91.81</v>
      </c>
      <c r="BR17" s="7" t="s">
        <v>29</v>
      </c>
      <c r="BS17" s="7">
        <v>2016</v>
      </c>
      <c r="BT17" s="5" t="s">
        <v>31</v>
      </c>
    </row>
    <row r="18" spans="1:72" x14ac:dyDescent="0.5">
      <c r="A18" s="2" t="s">
        <v>17</v>
      </c>
      <c r="B18" s="7">
        <v>6</v>
      </c>
      <c r="C18" s="7">
        <v>94.93</v>
      </c>
      <c r="D18" s="2" t="s">
        <v>35</v>
      </c>
      <c r="E18" s="7">
        <v>0</v>
      </c>
      <c r="F18" s="7">
        <v>72.52</v>
      </c>
      <c r="G18" s="5" t="s">
        <v>29</v>
      </c>
      <c r="H18" s="5">
        <v>2014</v>
      </c>
      <c r="I18" s="5">
        <v>1</v>
      </c>
      <c r="K18" s="2" t="s">
        <v>17</v>
      </c>
      <c r="L18" s="7">
        <v>6</v>
      </c>
      <c r="M18" s="7">
        <v>94.93</v>
      </c>
      <c r="N18" s="2" t="s">
        <v>35</v>
      </c>
      <c r="O18" s="7">
        <v>0</v>
      </c>
      <c r="P18" s="7">
        <v>72.52</v>
      </c>
      <c r="Q18" s="5" t="s">
        <v>29</v>
      </c>
      <c r="R18" s="5">
        <v>2014</v>
      </c>
      <c r="S18" s="5">
        <v>1</v>
      </c>
      <c r="U18" s="1" t="s">
        <v>17</v>
      </c>
      <c r="V18" s="4">
        <v>10</v>
      </c>
      <c r="W18" s="4">
        <v>95.6</v>
      </c>
      <c r="X18" s="1" t="s">
        <v>28</v>
      </c>
      <c r="Y18" s="4">
        <v>4</v>
      </c>
      <c r="Z18" s="4">
        <v>91.17</v>
      </c>
      <c r="AA18" s="7" t="s">
        <v>29</v>
      </c>
      <c r="AB18" s="7">
        <v>2016</v>
      </c>
      <c r="AC18" s="5" t="s">
        <v>30</v>
      </c>
      <c r="AG18" s="7">
        <v>98.59375</v>
      </c>
      <c r="BK18">
        <v>18</v>
      </c>
      <c r="BL18" s="2" t="s">
        <v>9</v>
      </c>
      <c r="BM18" s="7">
        <v>8</v>
      </c>
      <c r="BN18" s="7">
        <v>101.82</v>
      </c>
      <c r="BO18" s="2" t="s">
        <v>8</v>
      </c>
      <c r="BP18" s="7">
        <v>4</v>
      </c>
      <c r="BQ18" s="7">
        <v>99.02</v>
      </c>
      <c r="BR18" s="5" t="s">
        <v>29</v>
      </c>
      <c r="BS18" s="5">
        <v>2015</v>
      </c>
      <c r="BT18" s="5" t="s">
        <v>30</v>
      </c>
    </row>
    <row r="19" spans="1:72" x14ac:dyDescent="0.5">
      <c r="A19" s="2" t="s">
        <v>11</v>
      </c>
      <c r="B19" s="7">
        <v>6</v>
      </c>
      <c r="C19" s="7">
        <v>93.85</v>
      </c>
      <c r="D19" s="2" t="s">
        <v>4</v>
      </c>
      <c r="E19" s="7">
        <v>2</v>
      </c>
      <c r="F19" s="7">
        <v>87.54</v>
      </c>
      <c r="G19" s="5" t="s">
        <v>29</v>
      </c>
      <c r="H19" s="5">
        <v>2015</v>
      </c>
      <c r="I19" s="5">
        <v>1</v>
      </c>
      <c r="K19" s="2" t="s">
        <v>11</v>
      </c>
      <c r="L19" s="7">
        <v>6</v>
      </c>
      <c r="M19" s="7">
        <v>93.85</v>
      </c>
      <c r="N19" s="2" t="s">
        <v>4</v>
      </c>
      <c r="O19" s="7">
        <v>2</v>
      </c>
      <c r="P19" s="7">
        <v>87.54</v>
      </c>
      <c r="Q19" s="5" t="s">
        <v>29</v>
      </c>
      <c r="R19" s="5">
        <v>2015</v>
      </c>
      <c r="S19" s="5">
        <v>1</v>
      </c>
      <c r="U19" s="2" t="s">
        <v>15</v>
      </c>
      <c r="V19" s="7">
        <v>8</v>
      </c>
      <c r="W19" s="7">
        <v>94.97</v>
      </c>
      <c r="X19" s="2" t="s">
        <v>1</v>
      </c>
      <c r="Y19" s="7">
        <v>2</v>
      </c>
      <c r="Z19" s="7">
        <v>85.32</v>
      </c>
      <c r="AA19" s="5" t="s">
        <v>29</v>
      </c>
      <c r="AB19" s="5">
        <v>2014</v>
      </c>
      <c r="AC19" s="5" t="s">
        <v>30</v>
      </c>
      <c r="BK19">
        <v>19</v>
      </c>
      <c r="BL19" s="2" t="s">
        <v>2</v>
      </c>
      <c r="BM19" s="7">
        <v>8</v>
      </c>
      <c r="BN19" s="7">
        <v>101.67</v>
      </c>
      <c r="BO19" s="2" t="s">
        <v>18</v>
      </c>
      <c r="BP19" s="7">
        <v>2</v>
      </c>
      <c r="BQ19" s="7">
        <v>92.29</v>
      </c>
      <c r="BR19" s="5" t="s">
        <v>29</v>
      </c>
      <c r="BS19" s="5">
        <v>2015</v>
      </c>
      <c r="BT19" s="5" t="s">
        <v>30</v>
      </c>
    </row>
    <row r="20" spans="1:72" x14ac:dyDescent="0.5">
      <c r="A20" s="2" t="s">
        <v>4</v>
      </c>
      <c r="B20" s="7">
        <v>6</v>
      </c>
      <c r="C20" s="7">
        <v>93.52</v>
      </c>
      <c r="D20" s="2" t="s">
        <v>14</v>
      </c>
      <c r="E20" s="7">
        <v>2</v>
      </c>
      <c r="F20" s="7">
        <v>90.1</v>
      </c>
      <c r="G20" s="5" t="s">
        <v>29</v>
      </c>
      <c r="H20" s="5">
        <v>2014</v>
      </c>
      <c r="I20" s="5">
        <v>1</v>
      </c>
      <c r="K20" s="2" t="s">
        <v>4</v>
      </c>
      <c r="L20" s="7">
        <v>6</v>
      </c>
      <c r="M20" s="7">
        <v>93.52</v>
      </c>
      <c r="N20" s="2" t="s">
        <v>14</v>
      </c>
      <c r="O20" s="7">
        <v>2</v>
      </c>
      <c r="P20" s="7">
        <v>90.1</v>
      </c>
      <c r="Q20" s="5" t="s">
        <v>29</v>
      </c>
      <c r="R20" s="5">
        <v>2014</v>
      </c>
      <c r="S20" s="5">
        <v>1</v>
      </c>
      <c r="U20" s="3" t="s">
        <v>0</v>
      </c>
      <c r="V20" s="4">
        <v>2</v>
      </c>
      <c r="W20" s="4">
        <v>94.36</v>
      </c>
      <c r="X20" s="3" t="s">
        <v>2</v>
      </c>
      <c r="Y20" s="4">
        <v>8</v>
      </c>
      <c r="Z20" s="4">
        <v>108.31</v>
      </c>
      <c r="AA20" s="5" t="s">
        <v>29</v>
      </c>
      <c r="AB20" s="5">
        <v>2013</v>
      </c>
      <c r="AC20" s="5" t="s">
        <v>30</v>
      </c>
      <c r="BK20">
        <v>20</v>
      </c>
      <c r="BL20" s="2" t="s">
        <v>20</v>
      </c>
      <c r="BM20" s="7">
        <v>2</v>
      </c>
      <c r="BN20" s="7">
        <v>101.59</v>
      </c>
      <c r="BO20" s="2" t="s">
        <v>2</v>
      </c>
      <c r="BP20" s="7">
        <v>8</v>
      </c>
      <c r="BQ20" s="7">
        <v>110.36</v>
      </c>
      <c r="BR20" s="5" t="s">
        <v>29</v>
      </c>
      <c r="BS20" s="5">
        <v>2014</v>
      </c>
      <c r="BT20" s="5" t="s">
        <v>30</v>
      </c>
    </row>
    <row r="21" spans="1:72" x14ac:dyDescent="0.5">
      <c r="A21" s="1" t="s">
        <v>20</v>
      </c>
      <c r="B21" s="4">
        <v>6</v>
      </c>
      <c r="C21" s="4">
        <v>93.19</v>
      </c>
      <c r="D21" s="1" t="s">
        <v>27</v>
      </c>
      <c r="E21" s="4">
        <v>1</v>
      </c>
      <c r="F21" s="4">
        <v>78.08</v>
      </c>
      <c r="G21" s="5" t="s">
        <v>29</v>
      </c>
      <c r="H21" s="7">
        <v>2016</v>
      </c>
      <c r="I21" s="5">
        <v>1</v>
      </c>
      <c r="K21" s="1" t="s">
        <v>20</v>
      </c>
      <c r="L21" s="4">
        <v>6</v>
      </c>
      <c r="M21" s="4">
        <v>93.19</v>
      </c>
      <c r="N21" s="1" t="s">
        <v>27</v>
      </c>
      <c r="O21" s="4">
        <v>1</v>
      </c>
      <c r="P21" s="4">
        <v>78.08</v>
      </c>
      <c r="Q21" s="5" t="s">
        <v>29</v>
      </c>
      <c r="R21" s="7">
        <v>2016</v>
      </c>
      <c r="S21" s="5">
        <v>1</v>
      </c>
      <c r="U21" s="2" t="s">
        <v>4</v>
      </c>
      <c r="V21" s="7">
        <v>3</v>
      </c>
      <c r="W21" s="7">
        <v>94.07</v>
      </c>
      <c r="X21" s="2" t="s">
        <v>3</v>
      </c>
      <c r="Y21" s="7">
        <v>8</v>
      </c>
      <c r="Z21" s="7">
        <v>92.25</v>
      </c>
      <c r="AA21" s="5" t="s">
        <v>29</v>
      </c>
      <c r="AB21" s="5">
        <v>2014</v>
      </c>
      <c r="AC21" s="5" t="s">
        <v>30</v>
      </c>
      <c r="BK21">
        <v>21</v>
      </c>
      <c r="BL21" s="6" t="s">
        <v>8</v>
      </c>
      <c r="BM21" s="7">
        <v>3</v>
      </c>
      <c r="BN21" s="7">
        <v>101.4</v>
      </c>
      <c r="BO21" s="6" t="s">
        <v>2</v>
      </c>
      <c r="BP21" s="7">
        <v>10</v>
      </c>
      <c r="BQ21" s="7">
        <v>109.46</v>
      </c>
      <c r="BR21" s="5" t="s">
        <v>29</v>
      </c>
      <c r="BS21" s="5">
        <v>2013</v>
      </c>
      <c r="BT21" s="5" t="s">
        <v>32</v>
      </c>
    </row>
    <row r="22" spans="1:72" x14ac:dyDescent="0.5">
      <c r="A22" s="2" t="s">
        <v>11</v>
      </c>
      <c r="B22" s="7">
        <v>6</v>
      </c>
      <c r="C22" s="7">
        <v>93.13</v>
      </c>
      <c r="D22" s="2" t="s">
        <v>26</v>
      </c>
      <c r="E22" s="7">
        <v>3</v>
      </c>
      <c r="F22" s="7">
        <v>87.75</v>
      </c>
      <c r="G22" s="7" t="s">
        <v>29</v>
      </c>
      <c r="H22" s="7">
        <v>2016</v>
      </c>
      <c r="I22" s="5">
        <v>1</v>
      </c>
      <c r="K22" s="2" t="s">
        <v>11</v>
      </c>
      <c r="L22" s="7">
        <v>6</v>
      </c>
      <c r="M22" s="7">
        <v>93.13</v>
      </c>
      <c r="N22" s="2" t="s">
        <v>26</v>
      </c>
      <c r="O22" s="7">
        <v>3</v>
      </c>
      <c r="P22" s="7">
        <v>87.75</v>
      </c>
      <c r="Q22" s="7" t="s">
        <v>29</v>
      </c>
      <c r="R22" s="7">
        <v>2016</v>
      </c>
      <c r="S22" s="5">
        <v>1</v>
      </c>
      <c r="U22" s="6" t="s">
        <v>8</v>
      </c>
      <c r="V22" s="7">
        <v>8</v>
      </c>
      <c r="W22" s="7">
        <v>93.87</v>
      </c>
      <c r="X22" s="6" t="s">
        <v>10</v>
      </c>
      <c r="Y22" s="7">
        <v>1</v>
      </c>
      <c r="Z22" s="7">
        <v>81.97</v>
      </c>
      <c r="AA22" s="5" t="s">
        <v>29</v>
      </c>
      <c r="AB22" s="5">
        <v>2013</v>
      </c>
      <c r="AC22" s="5" t="s">
        <v>30</v>
      </c>
      <c r="BK22">
        <v>22</v>
      </c>
      <c r="BL22" s="2" t="s">
        <v>18</v>
      </c>
      <c r="BM22" s="7">
        <v>6</v>
      </c>
      <c r="BN22" s="7">
        <v>100.93</v>
      </c>
      <c r="BO22" s="2" t="s">
        <v>19</v>
      </c>
      <c r="BP22" s="7">
        <v>1</v>
      </c>
      <c r="BQ22" s="7">
        <v>92.2</v>
      </c>
      <c r="BR22" s="5" t="s">
        <v>29</v>
      </c>
      <c r="BS22" s="5">
        <v>2014</v>
      </c>
      <c r="BT22" s="5">
        <v>1</v>
      </c>
    </row>
    <row r="23" spans="1:72" x14ac:dyDescent="0.5">
      <c r="A23" s="2" t="s">
        <v>17</v>
      </c>
      <c r="B23" s="7">
        <v>6</v>
      </c>
      <c r="C23" s="7">
        <v>92.85</v>
      </c>
      <c r="D23" s="2" t="s">
        <v>35</v>
      </c>
      <c r="E23" s="7">
        <v>1</v>
      </c>
      <c r="F23" s="7">
        <v>84.7</v>
      </c>
      <c r="G23" s="5" t="s">
        <v>29</v>
      </c>
      <c r="H23" s="5">
        <v>2015</v>
      </c>
      <c r="I23" s="5">
        <v>1</v>
      </c>
      <c r="K23" s="2" t="s">
        <v>17</v>
      </c>
      <c r="L23" s="7">
        <v>6</v>
      </c>
      <c r="M23" s="7">
        <v>92.85</v>
      </c>
      <c r="N23" s="2" t="s">
        <v>35</v>
      </c>
      <c r="O23" s="7">
        <v>1</v>
      </c>
      <c r="P23" s="7">
        <v>84.7</v>
      </c>
      <c r="Q23" s="5" t="s">
        <v>29</v>
      </c>
      <c r="R23" s="5">
        <v>2015</v>
      </c>
      <c r="S23" s="5">
        <v>1</v>
      </c>
      <c r="U23" s="2" t="s">
        <v>24</v>
      </c>
      <c r="V23" s="7">
        <v>8</v>
      </c>
      <c r="W23" s="7">
        <v>93.86</v>
      </c>
      <c r="X23" s="2" t="s">
        <v>23</v>
      </c>
      <c r="Y23" s="7">
        <v>7</v>
      </c>
      <c r="Z23" s="7">
        <v>105.31</v>
      </c>
      <c r="AA23" s="5" t="s">
        <v>29</v>
      </c>
      <c r="AB23" s="5">
        <v>2015</v>
      </c>
      <c r="AC23" s="5" t="s">
        <v>30</v>
      </c>
      <c r="BK23">
        <v>23</v>
      </c>
      <c r="BL23" s="2" t="s">
        <v>2</v>
      </c>
      <c r="BM23" s="7">
        <v>6</v>
      </c>
      <c r="BN23" s="7">
        <v>100.34</v>
      </c>
      <c r="BO23" s="2" t="s">
        <v>10</v>
      </c>
      <c r="BP23" s="7">
        <v>0</v>
      </c>
      <c r="BQ23" s="7">
        <v>86.02</v>
      </c>
      <c r="BR23" s="5" t="s">
        <v>29</v>
      </c>
      <c r="BS23" s="5">
        <v>2015</v>
      </c>
      <c r="BT23" s="5">
        <v>1</v>
      </c>
    </row>
    <row r="24" spans="1:72" x14ac:dyDescent="0.5">
      <c r="A24" s="2" t="s">
        <v>25</v>
      </c>
      <c r="B24" s="7">
        <v>3</v>
      </c>
      <c r="C24" s="7">
        <v>92.24</v>
      </c>
      <c r="D24" s="2" t="s">
        <v>2</v>
      </c>
      <c r="E24" s="7">
        <v>6</v>
      </c>
      <c r="F24" s="7">
        <v>95.06</v>
      </c>
      <c r="G24" s="5" t="s">
        <v>29</v>
      </c>
      <c r="H24" s="7">
        <v>2016</v>
      </c>
      <c r="I24" s="5">
        <v>1</v>
      </c>
      <c r="K24" s="2" t="s">
        <v>25</v>
      </c>
      <c r="L24" s="7">
        <v>3</v>
      </c>
      <c r="M24" s="7">
        <v>92.24</v>
      </c>
      <c r="N24" s="2" t="s">
        <v>2</v>
      </c>
      <c r="O24" s="7">
        <v>6</v>
      </c>
      <c r="P24" s="7">
        <v>95.06</v>
      </c>
      <c r="Q24" s="5" t="s">
        <v>29</v>
      </c>
      <c r="R24" s="7">
        <v>2016</v>
      </c>
      <c r="S24" s="5">
        <v>1</v>
      </c>
      <c r="U24" s="2" t="s">
        <v>18</v>
      </c>
      <c r="V24" s="7">
        <v>2</v>
      </c>
      <c r="W24" s="7">
        <v>92.29</v>
      </c>
      <c r="X24" s="2" t="s">
        <v>2</v>
      </c>
      <c r="Y24" s="7">
        <v>8</v>
      </c>
      <c r="Z24" s="7">
        <v>101.67</v>
      </c>
      <c r="AA24" s="5" t="s">
        <v>29</v>
      </c>
      <c r="AB24" s="5">
        <v>2015</v>
      </c>
      <c r="AC24" s="5" t="s">
        <v>30</v>
      </c>
      <c r="BK24">
        <v>24</v>
      </c>
      <c r="BL24" s="3" t="s">
        <v>4</v>
      </c>
      <c r="BM24" s="4">
        <v>6</v>
      </c>
      <c r="BN24" s="4">
        <v>100.2</v>
      </c>
      <c r="BO24" s="3" t="s">
        <v>5</v>
      </c>
      <c r="BP24" s="4">
        <v>0</v>
      </c>
      <c r="BQ24" s="4">
        <v>80.14</v>
      </c>
      <c r="BR24" s="5" t="s">
        <v>29</v>
      </c>
      <c r="BS24" s="5">
        <v>2013</v>
      </c>
      <c r="BT24" s="5">
        <v>1</v>
      </c>
    </row>
    <row r="25" spans="1:72" x14ac:dyDescent="0.5">
      <c r="A25" s="2" t="s">
        <v>19</v>
      </c>
      <c r="B25" s="7">
        <v>1</v>
      </c>
      <c r="C25" s="7">
        <v>92.2</v>
      </c>
      <c r="D25" s="2" t="s">
        <v>18</v>
      </c>
      <c r="E25" s="7">
        <v>6</v>
      </c>
      <c r="F25" s="7">
        <v>100.93</v>
      </c>
      <c r="G25" s="5" t="s">
        <v>29</v>
      </c>
      <c r="H25" s="5">
        <v>2014</v>
      </c>
      <c r="I25" s="5">
        <v>1</v>
      </c>
      <c r="K25" s="2" t="s">
        <v>19</v>
      </c>
      <c r="L25" s="7">
        <v>1</v>
      </c>
      <c r="M25" s="7">
        <v>92.2</v>
      </c>
      <c r="N25" s="2" t="s">
        <v>18</v>
      </c>
      <c r="O25" s="7">
        <v>6</v>
      </c>
      <c r="P25" s="7">
        <v>100.93</v>
      </c>
      <c r="Q25" s="5" t="s">
        <v>29</v>
      </c>
      <c r="R25" s="5">
        <v>2014</v>
      </c>
      <c r="S25" s="5">
        <v>1</v>
      </c>
      <c r="U25" s="2" t="s">
        <v>3</v>
      </c>
      <c r="V25" s="7">
        <v>8</v>
      </c>
      <c r="W25" s="7">
        <v>92.25</v>
      </c>
      <c r="X25" s="2" t="s">
        <v>4</v>
      </c>
      <c r="Y25" s="7">
        <v>3</v>
      </c>
      <c r="Z25" s="7">
        <v>94.07</v>
      </c>
      <c r="AA25" s="5" t="s">
        <v>29</v>
      </c>
      <c r="AB25" s="5">
        <v>2014</v>
      </c>
      <c r="AC25" s="5" t="s">
        <v>30</v>
      </c>
      <c r="BK25">
        <v>25</v>
      </c>
      <c r="BL25" s="6" t="s">
        <v>8</v>
      </c>
      <c r="BM25" s="7">
        <v>10</v>
      </c>
      <c r="BN25" s="7">
        <v>99.9</v>
      </c>
      <c r="BO25" s="6" t="s">
        <v>11</v>
      </c>
      <c r="BP25" s="7">
        <v>7</v>
      </c>
      <c r="BQ25" s="7">
        <v>95.02</v>
      </c>
      <c r="BR25" s="5" t="s">
        <v>29</v>
      </c>
      <c r="BS25" s="5">
        <v>2013</v>
      </c>
      <c r="BT25" s="5" t="s">
        <v>31</v>
      </c>
    </row>
    <row r="26" spans="1:72" x14ac:dyDescent="0.5">
      <c r="A26" s="1" t="s">
        <v>4</v>
      </c>
      <c r="B26" s="4">
        <v>2</v>
      </c>
      <c r="C26" s="4">
        <v>92</v>
      </c>
      <c r="D26" s="1" t="s">
        <v>17</v>
      </c>
      <c r="E26" s="4">
        <v>6</v>
      </c>
      <c r="F26" s="4">
        <v>99.61</v>
      </c>
      <c r="G26" s="5" t="s">
        <v>29</v>
      </c>
      <c r="H26" s="7">
        <v>2016</v>
      </c>
      <c r="I26" s="5">
        <v>1</v>
      </c>
      <c r="K26" s="1" t="s">
        <v>4</v>
      </c>
      <c r="L26" s="4">
        <v>2</v>
      </c>
      <c r="M26" s="4">
        <v>92</v>
      </c>
      <c r="N26" s="1" t="s">
        <v>17</v>
      </c>
      <c r="O26" s="4">
        <v>6</v>
      </c>
      <c r="P26" s="4">
        <v>99.61</v>
      </c>
      <c r="Q26" s="5" t="s">
        <v>29</v>
      </c>
      <c r="R26" s="7">
        <v>2016</v>
      </c>
      <c r="S26" s="5">
        <v>1</v>
      </c>
      <c r="U26" s="1" t="s">
        <v>28</v>
      </c>
      <c r="V26" s="4">
        <v>4</v>
      </c>
      <c r="W26" s="4">
        <v>91.17</v>
      </c>
      <c r="X26" s="1" t="s">
        <v>17</v>
      </c>
      <c r="Y26" s="4">
        <v>10</v>
      </c>
      <c r="Z26" s="4">
        <v>95.6</v>
      </c>
      <c r="AA26" s="7" t="s">
        <v>29</v>
      </c>
      <c r="AB26" s="7">
        <v>2016</v>
      </c>
      <c r="AC26" s="5" t="s">
        <v>30</v>
      </c>
      <c r="BK26">
        <v>26</v>
      </c>
      <c r="BL26" s="3" t="s">
        <v>4</v>
      </c>
      <c r="BM26" s="4">
        <v>8</v>
      </c>
      <c r="BN26" s="4">
        <v>99.82</v>
      </c>
      <c r="BO26" s="3" t="s">
        <v>6</v>
      </c>
      <c r="BP26" s="4">
        <v>1</v>
      </c>
      <c r="BQ26" s="4">
        <v>81.260000000000005</v>
      </c>
      <c r="BR26" s="5" t="s">
        <v>29</v>
      </c>
      <c r="BS26" s="5">
        <v>2013</v>
      </c>
      <c r="BT26" s="5" t="s">
        <v>30</v>
      </c>
    </row>
    <row r="27" spans="1:72" x14ac:dyDescent="0.5">
      <c r="A27" s="3" t="s">
        <v>13</v>
      </c>
      <c r="B27" s="4">
        <v>6</v>
      </c>
      <c r="C27" s="4">
        <v>91.72</v>
      </c>
      <c r="D27" s="3" t="s">
        <v>14</v>
      </c>
      <c r="E27" s="4">
        <v>3</v>
      </c>
      <c r="F27" s="4">
        <v>86.01</v>
      </c>
      <c r="G27" s="5" t="s">
        <v>29</v>
      </c>
      <c r="H27" s="5">
        <v>2013</v>
      </c>
      <c r="I27" s="5">
        <v>1</v>
      </c>
      <c r="K27" s="3" t="s">
        <v>13</v>
      </c>
      <c r="L27" s="4">
        <v>6</v>
      </c>
      <c r="M27" s="4">
        <v>91.72</v>
      </c>
      <c r="N27" s="3" t="s">
        <v>14</v>
      </c>
      <c r="O27" s="4">
        <v>3</v>
      </c>
      <c r="P27" s="4">
        <v>86.01</v>
      </c>
      <c r="Q27" s="5" t="s">
        <v>29</v>
      </c>
      <c r="R27" s="5">
        <v>2013</v>
      </c>
      <c r="S27" s="5">
        <v>1</v>
      </c>
      <c r="U27" s="1" t="s">
        <v>11</v>
      </c>
      <c r="V27" s="4">
        <v>5</v>
      </c>
      <c r="W27" s="4">
        <v>91.15</v>
      </c>
      <c r="X27" s="1" t="s">
        <v>20</v>
      </c>
      <c r="Y27" s="4">
        <v>10</v>
      </c>
      <c r="Z27" s="4">
        <v>96.56</v>
      </c>
      <c r="AA27" s="7" t="s">
        <v>29</v>
      </c>
      <c r="AB27" s="7">
        <v>2016</v>
      </c>
      <c r="AC27" s="5" t="s">
        <v>30</v>
      </c>
      <c r="BK27">
        <v>27</v>
      </c>
      <c r="BL27" s="1" t="s">
        <v>17</v>
      </c>
      <c r="BM27" s="4">
        <v>6</v>
      </c>
      <c r="BN27" s="4">
        <v>99.82</v>
      </c>
      <c r="BO27" s="1" t="s">
        <v>8</v>
      </c>
      <c r="BP27" s="4">
        <v>11</v>
      </c>
      <c r="BQ27" s="4">
        <v>105.92</v>
      </c>
      <c r="BR27" s="5" t="s">
        <v>29</v>
      </c>
      <c r="BS27" s="7">
        <v>2016</v>
      </c>
      <c r="BT27" s="5" t="s">
        <v>31</v>
      </c>
    </row>
    <row r="28" spans="1:72" x14ac:dyDescent="0.5">
      <c r="A28" s="2" t="s">
        <v>15</v>
      </c>
      <c r="B28" s="7">
        <v>6</v>
      </c>
      <c r="C28" s="7">
        <v>91.63</v>
      </c>
      <c r="D28" s="2" t="s">
        <v>22</v>
      </c>
      <c r="E28" s="7">
        <v>1</v>
      </c>
      <c r="F28" s="7">
        <v>83.34</v>
      </c>
      <c r="G28" s="5" t="s">
        <v>29</v>
      </c>
      <c r="H28" s="5">
        <v>2015</v>
      </c>
      <c r="I28" s="5">
        <v>1</v>
      </c>
      <c r="K28" s="2" t="s">
        <v>15</v>
      </c>
      <c r="L28" s="7">
        <v>6</v>
      </c>
      <c r="M28" s="7">
        <v>91.63</v>
      </c>
      <c r="N28" s="2" t="s">
        <v>22</v>
      </c>
      <c r="O28" s="7">
        <v>1</v>
      </c>
      <c r="P28" s="7">
        <v>83.34</v>
      </c>
      <c r="Q28" s="5" t="s">
        <v>29</v>
      </c>
      <c r="R28" s="5">
        <v>2015</v>
      </c>
      <c r="S28" s="5">
        <v>1</v>
      </c>
      <c r="U28" s="2" t="s">
        <v>17</v>
      </c>
      <c r="V28" s="7">
        <v>6</v>
      </c>
      <c r="W28" s="7">
        <v>90.94</v>
      </c>
      <c r="X28" s="2" t="s">
        <v>18</v>
      </c>
      <c r="Y28" s="7">
        <v>8</v>
      </c>
      <c r="Z28" s="7">
        <v>90.61</v>
      </c>
      <c r="AA28" s="5" t="s">
        <v>29</v>
      </c>
      <c r="AB28" s="5">
        <v>2014</v>
      </c>
      <c r="AC28" s="5" t="s">
        <v>30</v>
      </c>
      <c r="BK28">
        <v>28</v>
      </c>
      <c r="BL28" s="2" t="s">
        <v>2</v>
      </c>
      <c r="BM28" s="7">
        <v>11</v>
      </c>
      <c r="BN28" s="7">
        <v>99.63</v>
      </c>
      <c r="BO28" s="2" t="s">
        <v>11</v>
      </c>
      <c r="BP28" s="7">
        <v>3</v>
      </c>
      <c r="BQ28" s="7">
        <v>94.25</v>
      </c>
      <c r="BR28" s="5" t="s">
        <v>29</v>
      </c>
      <c r="BS28" s="5">
        <v>2015</v>
      </c>
      <c r="BT28" s="5" t="s">
        <v>32</v>
      </c>
    </row>
    <row r="29" spans="1:72" x14ac:dyDescent="0.5">
      <c r="A29" s="2" t="s">
        <v>8</v>
      </c>
      <c r="B29" s="7">
        <v>5</v>
      </c>
      <c r="C29" s="7">
        <v>91.56</v>
      </c>
      <c r="D29" s="2" t="s">
        <v>1</v>
      </c>
      <c r="E29" s="7">
        <v>6</v>
      </c>
      <c r="F29" s="7">
        <v>84.07</v>
      </c>
      <c r="G29" s="5" t="s">
        <v>29</v>
      </c>
      <c r="H29" s="5">
        <v>2014</v>
      </c>
      <c r="I29" s="5">
        <v>1</v>
      </c>
      <c r="K29" s="2" t="s">
        <v>8</v>
      </c>
      <c r="L29" s="7">
        <v>5</v>
      </c>
      <c r="M29" s="7">
        <v>91.56</v>
      </c>
      <c r="N29" s="2" t="s">
        <v>1</v>
      </c>
      <c r="O29" s="7">
        <v>6</v>
      </c>
      <c r="P29" s="7">
        <v>84.07</v>
      </c>
      <c r="Q29" s="5" t="s">
        <v>29</v>
      </c>
      <c r="R29" s="5">
        <v>2014</v>
      </c>
      <c r="S29" s="5">
        <v>1</v>
      </c>
      <c r="U29" s="2" t="s">
        <v>18</v>
      </c>
      <c r="V29" s="7">
        <v>8</v>
      </c>
      <c r="W29" s="7">
        <v>90.61</v>
      </c>
      <c r="X29" s="2" t="s">
        <v>17</v>
      </c>
      <c r="Y29" s="7">
        <v>6</v>
      </c>
      <c r="Z29" s="7">
        <v>90.94</v>
      </c>
      <c r="AA29" s="5" t="s">
        <v>29</v>
      </c>
      <c r="AB29" s="5">
        <v>2014</v>
      </c>
      <c r="AC29" s="5" t="s">
        <v>30</v>
      </c>
      <c r="AD29">
        <v>21</v>
      </c>
      <c r="BK29">
        <v>29</v>
      </c>
      <c r="BL29" s="1" t="s">
        <v>17</v>
      </c>
      <c r="BM29" s="4">
        <v>6</v>
      </c>
      <c r="BN29" s="4">
        <v>99.61</v>
      </c>
      <c r="BO29" s="1" t="s">
        <v>4</v>
      </c>
      <c r="BP29" s="4">
        <v>2</v>
      </c>
      <c r="BQ29" s="4">
        <v>92</v>
      </c>
      <c r="BR29" s="5" t="s">
        <v>29</v>
      </c>
      <c r="BS29" s="7">
        <v>2016</v>
      </c>
      <c r="BT29" s="5">
        <v>1</v>
      </c>
    </row>
    <row r="30" spans="1:72" x14ac:dyDescent="0.5">
      <c r="A30" s="1" t="s">
        <v>9</v>
      </c>
      <c r="B30" s="4">
        <v>1</v>
      </c>
      <c r="C30" s="4">
        <v>91.04</v>
      </c>
      <c r="D30" s="1" t="s">
        <v>3</v>
      </c>
      <c r="E30" s="4">
        <v>6</v>
      </c>
      <c r="F30" s="4">
        <v>99.54</v>
      </c>
      <c r="G30" s="5" t="s">
        <v>29</v>
      </c>
      <c r="H30" s="7">
        <v>2016</v>
      </c>
      <c r="I30" s="5">
        <v>1</v>
      </c>
      <c r="K30" s="1" t="s">
        <v>9</v>
      </c>
      <c r="L30" s="4">
        <v>1</v>
      </c>
      <c r="M30" s="4">
        <v>91.04</v>
      </c>
      <c r="N30" s="1" t="s">
        <v>3</v>
      </c>
      <c r="O30" s="4">
        <v>6</v>
      </c>
      <c r="P30" s="4">
        <v>99.54</v>
      </c>
      <c r="Q30" s="5" t="s">
        <v>29</v>
      </c>
      <c r="R30" s="7">
        <v>2016</v>
      </c>
      <c r="S30" s="5">
        <v>1</v>
      </c>
      <c r="U30" s="2" t="s">
        <v>1</v>
      </c>
      <c r="V30" s="7">
        <v>2</v>
      </c>
      <c r="W30" s="7">
        <v>85.32</v>
      </c>
      <c r="X30" s="2" t="s">
        <v>15</v>
      </c>
      <c r="Y30" s="7">
        <v>8</v>
      </c>
      <c r="Z30" s="7">
        <v>94.97</v>
      </c>
      <c r="AA30" s="5" t="s">
        <v>29</v>
      </c>
      <c r="AB30" s="5">
        <v>2014</v>
      </c>
      <c r="AC30" s="5" t="s">
        <v>30</v>
      </c>
      <c r="BK30">
        <v>30</v>
      </c>
      <c r="BL30" s="1" t="s">
        <v>3</v>
      </c>
      <c r="BM30" s="4">
        <v>6</v>
      </c>
      <c r="BN30" s="4">
        <v>99.54</v>
      </c>
      <c r="BO30" s="1" t="s">
        <v>9</v>
      </c>
      <c r="BP30" s="4">
        <v>1</v>
      </c>
      <c r="BQ30" s="4">
        <v>91.04</v>
      </c>
      <c r="BR30" s="5" t="s">
        <v>29</v>
      </c>
      <c r="BS30" s="7">
        <v>2016</v>
      </c>
      <c r="BT30" s="5">
        <v>1</v>
      </c>
    </row>
    <row r="31" spans="1:72" x14ac:dyDescent="0.5">
      <c r="A31" s="2" t="s">
        <v>9</v>
      </c>
      <c r="B31" s="7">
        <v>6</v>
      </c>
      <c r="C31" s="7">
        <v>90.48</v>
      </c>
      <c r="D31" s="2" t="s">
        <v>21</v>
      </c>
      <c r="E31" s="7">
        <v>0</v>
      </c>
      <c r="F31" s="7">
        <v>84.77</v>
      </c>
      <c r="G31" s="5" t="s">
        <v>29</v>
      </c>
      <c r="H31" s="5">
        <v>2015</v>
      </c>
      <c r="I31" s="5">
        <v>1</v>
      </c>
      <c r="K31" s="2" t="s">
        <v>9</v>
      </c>
      <c r="L31" s="7">
        <v>6</v>
      </c>
      <c r="M31" s="7">
        <v>90.48</v>
      </c>
      <c r="N31" s="2" t="s">
        <v>21</v>
      </c>
      <c r="O31" s="7">
        <v>0</v>
      </c>
      <c r="P31" s="7">
        <v>84.77</v>
      </c>
      <c r="Q31" s="5" t="s">
        <v>29</v>
      </c>
      <c r="R31" s="5">
        <v>2015</v>
      </c>
      <c r="S31" s="5">
        <v>1</v>
      </c>
      <c r="U31" s="6" t="s">
        <v>10</v>
      </c>
      <c r="V31" s="7">
        <v>1</v>
      </c>
      <c r="W31" s="7">
        <v>81.97</v>
      </c>
      <c r="X31" s="6" t="s">
        <v>8</v>
      </c>
      <c r="Y31" s="7">
        <v>8</v>
      </c>
      <c r="Z31" s="7">
        <v>93.87</v>
      </c>
      <c r="AA31" s="5" t="s">
        <v>29</v>
      </c>
      <c r="AB31" s="5">
        <v>2013</v>
      </c>
      <c r="AC31" s="5" t="s">
        <v>30</v>
      </c>
      <c r="BK31">
        <v>31</v>
      </c>
      <c r="BL31" s="6" t="s">
        <v>11</v>
      </c>
      <c r="BM31" s="7">
        <v>8</v>
      </c>
      <c r="BN31" s="7">
        <v>99.02</v>
      </c>
      <c r="BO31" s="6" t="s">
        <v>13</v>
      </c>
      <c r="BP31" s="7">
        <v>5</v>
      </c>
      <c r="BQ31" s="7">
        <v>97.19</v>
      </c>
      <c r="BR31" s="5" t="s">
        <v>29</v>
      </c>
      <c r="BS31" s="5">
        <v>2013</v>
      </c>
      <c r="BT31" s="5" t="s">
        <v>30</v>
      </c>
    </row>
    <row r="32" spans="1:72" x14ac:dyDescent="0.5">
      <c r="A32" s="2" t="s">
        <v>14</v>
      </c>
      <c r="B32" s="7">
        <v>2</v>
      </c>
      <c r="C32" s="7">
        <v>90.1</v>
      </c>
      <c r="D32" s="2" t="s">
        <v>4</v>
      </c>
      <c r="E32" s="7">
        <v>6</v>
      </c>
      <c r="F32" s="7">
        <v>93.52</v>
      </c>
      <c r="G32" s="5" t="s">
        <v>29</v>
      </c>
      <c r="H32" s="5">
        <v>2014</v>
      </c>
      <c r="I32" s="5">
        <v>1</v>
      </c>
      <c r="K32" s="2" t="s">
        <v>14</v>
      </c>
      <c r="L32" s="7">
        <v>2</v>
      </c>
      <c r="M32" s="7">
        <v>90.1</v>
      </c>
      <c r="N32" s="2" t="s">
        <v>4</v>
      </c>
      <c r="O32" s="7">
        <v>6</v>
      </c>
      <c r="P32" s="7">
        <v>93.52</v>
      </c>
      <c r="Q32" s="5" t="s">
        <v>29</v>
      </c>
      <c r="R32" s="5">
        <v>2014</v>
      </c>
      <c r="S32" s="5">
        <v>1</v>
      </c>
      <c r="U32" s="3" t="s">
        <v>6</v>
      </c>
      <c r="V32" s="4">
        <v>1</v>
      </c>
      <c r="W32" s="4">
        <v>81.260000000000005</v>
      </c>
      <c r="X32" s="3" t="s">
        <v>4</v>
      </c>
      <c r="Y32" s="4">
        <v>8</v>
      </c>
      <c r="Z32" s="4">
        <v>99.82</v>
      </c>
      <c r="AA32" s="5" t="s">
        <v>29</v>
      </c>
      <c r="AB32" s="5">
        <v>2013</v>
      </c>
      <c r="AC32" s="5" t="s">
        <v>30</v>
      </c>
      <c r="AD32">
        <v>3</v>
      </c>
      <c r="BK32">
        <v>32</v>
      </c>
      <c r="BL32" s="2" t="s">
        <v>8</v>
      </c>
      <c r="BM32" s="7">
        <v>4</v>
      </c>
      <c r="BN32" s="7">
        <v>99.02</v>
      </c>
      <c r="BO32" s="2" t="s">
        <v>9</v>
      </c>
      <c r="BP32" s="7">
        <v>8</v>
      </c>
      <c r="BQ32" s="7">
        <v>101.82</v>
      </c>
      <c r="BR32" s="5" t="s">
        <v>29</v>
      </c>
      <c r="BS32" s="5">
        <v>2015</v>
      </c>
      <c r="BT32" s="5" t="s">
        <v>30</v>
      </c>
    </row>
    <row r="33" spans="1:72" x14ac:dyDescent="0.5">
      <c r="A33" s="3" t="s">
        <v>6</v>
      </c>
      <c r="B33" s="4">
        <v>6</v>
      </c>
      <c r="C33" s="4">
        <v>90.04</v>
      </c>
      <c r="D33" s="3" t="s">
        <v>7</v>
      </c>
      <c r="E33" s="4">
        <v>4</v>
      </c>
      <c r="F33" s="4">
        <v>86.22</v>
      </c>
      <c r="G33" s="5" t="s">
        <v>29</v>
      </c>
      <c r="H33" s="5">
        <v>2013</v>
      </c>
      <c r="I33" s="5">
        <v>1</v>
      </c>
      <c r="K33" s="3" t="s">
        <v>6</v>
      </c>
      <c r="L33" s="4">
        <v>6</v>
      </c>
      <c r="M33" s="4">
        <v>90.04</v>
      </c>
      <c r="N33" s="3" t="s">
        <v>7</v>
      </c>
      <c r="O33" s="4">
        <v>4</v>
      </c>
      <c r="P33" s="4">
        <v>86.22</v>
      </c>
      <c r="Q33" s="5" t="s">
        <v>29</v>
      </c>
      <c r="R33" s="5">
        <v>2013</v>
      </c>
      <c r="S33" s="5">
        <v>1</v>
      </c>
      <c r="T33" s="5">
        <v>25</v>
      </c>
      <c r="W33">
        <f>AVERAGE(W1:W32)</f>
        <v>96.545625000000001</v>
      </c>
      <c r="Z33">
        <f t="shared" ref="Z33" si="3">AVERAGE(Z1:Z32)</f>
        <v>96.545625000000001</v>
      </c>
      <c r="AD33">
        <f>SUM(AD1:AD32)</f>
        <v>32</v>
      </c>
      <c r="BK33">
        <v>33</v>
      </c>
      <c r="BL33" s="2" t="s">
        <v>3</v>
      </c>
      <c r="BM33" s="7">
        <v>6</v>
      </c>
      <c r="BN33" s="7">
        <v>98.66</v>
      </c>
      <c r="BO33" s="2" t="s">
        <v>9</v>
      </c>
      <c r="BP33" s="7">
        <v>5</v>
      </c>
      <c r="BQ33" s="7">
        <v>96.47</v>
      </c>
      <c r="BR33" s="5" t="s">
        <v>29</v>
      </c>
      <c r="BS33" s="5">
        <v>2014</v>
      </c>
      <c r="BT33" s="5">
        <v>1</v>
      </c>
    </row>
    <row r="34" spans="1:72" x14ac:dyDescent="0.5">
      <c r="A34" s="1" t="s">
        <v>15</v>
      </c>
      <c r="B34" s="4">
        <v>5</v>
      </c>
      <c r="C34" s="4">
        <v>88.53</v>
      </c>
      <c r="D34" s="1" t="s">
        <v>28</v>
      </c>
      <c r="E34" s="4">
        <v>6</v>
      </c>
      <c r="F34" s="4">
        <v>84.49</v>
      </c>
      <c r="G34" s="7" t="s">
        <v>29</v>
      </c>
      <c r="H34" s="7">
        <v>2016</v>
      </c>
      <c r="I34" s="5">
        <v>1</v>
      </c>
      <c r="K34" s="1" t="s">
        <v>15</v>
      </c>
      <c r="L34" s="4">
        <v>5</v>
      </c>
      <c r="M34" s="4">
        <v>88.53</v>
      </c>
      <c r="N34" s="1" t="s">
        <v>28</v>
      </c>
      <c r="O34" s="4">
        <v>6</v>
      </c>
      <c r="P34" s="4">
        <v>84.49</v>
      </c>
      <c r="Q34" s="7" t="s">
        <v>29</v>
      </c>
      <c r="R34" s="7">
        <v>2016</v>
      </c>
      <c r="S34" s="5">
        <v>1</v>
      </c>
      <c r="W34" s="7">
        <v>96.545630000000003</v>
      </c>
      <c r="BK34">
        <v>34</v>
      </c>
      <c r="BL34" s="2" t="s">
        <v>18</v>
      </c>
      <c r="BM34" s="7">
        <v>6</v>
      </c>
      <c r="BN34" s="7">
        <v>98.48</v>
      </c>
      <c r="BO34" s="2" t="s">
        <v>14</v>
      </c>
      <c r="BP34" s="7">
        <v>1</v>
      </c>
      <c r="BQ34" s="7">
        <v>83.27</v>
      </c>
      <c r="BR34" s="5" t="s">
        <v>29</v>
      </c>
      <c r="BS34" s="5">
        <v>2015</v>
      </c>
      <c r="BT34" s="5">
        <v>1</v>
      </c>
    </row>
    <row r="35" spans="1:72" x14ac:dyDescent="0.5">
      <c r="A35" s="2" t="s">
        <v>26</v>
      </c>
      <c r="B35" s="7">
        <v>3</v>
      </c>
      <c r="C35" s="7">
        <v>87.75</v>
      </c>
      <c r="D35" s="2" t="s">
        <v>11</v>
      </c>
      <c r="E35" s="7">
        <v>6</v>
      </c>
      <c r="F35" s="7">
        <v>93.13</v>
      </c>
      <c r="G35" s="7" t="s">
        <v>29</v>
      </c>
      <c r="H35" s="7">
        <v>2016</v>
      </c>
      <c r="I35" s="5">
        <v>1</v>
      </c>
      <c r="K35" s="2" t="s">
        <v>26</v>
      </c>
      <c r="L35" s="7">
        <v>3</v>
      </c>
      <c r="M35" s="7">
        <v>87.75</v>
      </c>
      <c r="N35" s="2" t="s">
        <v>11</v>
      </c>
      <c r="O35" s="7">
        <v>6</v>
      </c>
      <c r="P35" s="7">
        <v>93.13</v>
      </c>
      <c r="Q35" s="7" t="s">
        <v>29</v>
      </c>
      <c r="R35" s="7">
        <v>2016</v>
      </c>
      <c r="S35" s="5">
        <v>1</v>
      </c>
      <c r="BK35">
        <v>35</v>
      </c>
      <c r="BL35" s="2" t="s">
        <v>18</v>
      </c>
      <c r="BM35" s="7">
        <v>10</v>
      </c>
      <c r="BN35" s="7">
        <v>98.33</v>
      </c>
      <c r="BO35" s="2" t="s">
        <v>15</v>
      </c>
      <c r="BP35" s="7">
        <v>4</v>
      </c>
      <c r="BQ35" s="7">
        <v>97.72</v>
      </c>
      <c r="BR35" s="5" t="s">
        <v>29</v>
      </c>
      <c r="BS35" s="5">
        <v>2014</v>
      </c>
      <c r="BT35" s="5" t="s">
        <v>31</v>
      </c>
    </row>
    <row r="36" spans="1:72" x14ac:dyDescent="0.5">
      <c r="A36" s="2" t="s">
        <v>4</v>
      </c>
      <c r="B36" s="7">
        <v>2</v>
      </c>
      <c r="C36" s="7">
        <v>87.54</v>
      </c>
      <c r="D36" s="2" t="s">
        <v>11</v>
      </c>
      <c r="E36" s="7">
        <v>6</v>
      </c>
      <c r="F36" s="7">
        <v>93.85</v>
      </c>
      <c r="G36" s="5" t="s">
        <v>29</v>
      </c>
      <c r="H36" s="5">
        <v>2015</v>
      </c>
      <c r="I36" s="5">
        <v>1</v>
      </c>
      <c r="K36" s="2" t="s">
        <v>4</v>
      </c>
      <c r="L36" s="7">
        <v>2</v>
      </c>
      <c r="M36" s="7">
        <v>87.54</v>
      </c>
      <c r="N36" s="2" t="s">
        <v>11</v>
      </c>
      <c r="O36" s="7">
        <v>6</v>
      </c>
      <c r="P36" s="7">
        <v>93.85</v>
      </c>
      <c r="Q36" s="5" t="s">
        <v>29</v>
      </c>
      <c r="R36" s="5">
        <v>2015</v>
      </c>
      <c r="S36" s="5">
        <v>1</v>
      </c>
      <c r="BK36">
        <v>36</v>
      </c>
      <c r="BL36" s="2" t="s">
        <v>2</v>
      </c>
      <c r="BM36" s="7">
        <v>10</v>
      </c>
      <c r="BN36" s="7">
        <v>98.32</v>
      </c>
      <c r="BO36" s="2" t="s">
        <v>17</v>
      </c>
      <c r="BP36" s="7">
        <v>7</v>
      </c>
      <c r="BQ36" s="7">
        <v>94.72</v>
      </c>
      <c r="BR36" s="5" t="s">
        <v>29</v>
      </c>
      <c r="BS36" s="5">
        <v>2015</v>
      </c>
      <c r="BT36" s="5" t="s">
        <v>31</v>
      </c>
    </row>
    <row r="37" spans="1:72" x14ac:dyDescent="0.5">
      <c r="A37" s="1" t="s">
        <v>21</v>
      </c>
      <c r="B37" s="4">
        <v>2</v>
      </c>
      <c r="C37" s="4">
        <v>87.36</v>
      </c>
      <c r="D37" s="1" t="s">
        <v>8</v>
      </c>
      <c r="E37" s="4">
        <v>6</v>
      </c>
      <c r="F37" s="4">
        <v>107.89</v>
      </c>
      <c r="G37" s="7" t="s">
        <v>29</v>
      </c>
      <c r="H37" s="7">
        <v>2016</v>
      </c>
      <c r="I37" s="5">
        <v>1</v>
      </c>
      <c r="K37" s="1" t="s">
        <v>21</v>
      </c>
      <c r="L37" s="4">
        <v>2</v>
      </c>
      <c r="M37" s="4">
        <v>87.36</v>
      </c>
      <c r="N37" s="1" t="s">
        <v>8</v>
      </c>
      <c r="O37" s="4">
        <v>6</v>
      </c>
      <c r="P37" s="4">
        <v>107.89</v>
      </c>
      <c r="Q37" s="7" t="s">
        <v>29</v>
      </c>
      <c r="R37" s="7">
        <v>2016</v>
      </c>
      <c r="S37" s="5">
        <v>1</v>
      </c>
      <c r="BK37">
        <v>37</v>
      </c>
      <c r="BL37" s="3" t="s">
        <v>2</v>
      </c>
      <c r="BM37" s="4">
        <v>6</v>
      </c>
      <c r="BN37" s="4">
        <v>98.19</v>
      </c>
      <c r="BO37" s="3" t="s">
        <v>3</v>
      </c>
      <c r="BP37" s="4">
        <v>1</v>
      </c>
      <c r="BQ37" s="4">
        <v>79.349999999999994</v>
      </c>
      <c r="BR37" s="5" t="s">
        <v>29</v>
      </c>
      <c r="BS37" s="5">
        <v>2013</v>
      </c>
      <c r="BT37" s="5">
        <v>1</v>
      </c>
    </row>
    <row r="38" spans="1:72" x14ac:dyDescent="0.5">
      <c r="A38" s="2" t="s">
        <v>0</v>
      </c>
      <c r="B38" s="7">
        <v>2</v>
      </c>
      <c r="C38" s="7">
        <v>86.28</v>
      </c>
      <c r="D38" s="2" t="s">
        <v>2</v>
      </c>
      <c r="E38" s="7">
        <v>6</v>
      </c>
      <c r="F38" s="7">
        <v>102.85</v>
      </c>
      <c r="G38" s="5" t="s">
        <v>29</v>
      </c>
      <c r="H38" s="5">
        <v>2014</v>
      </c>
      <c r="I38" s="5">
        <v>1</v>
      </c>
      <c r="K38" s="2" t="s">
        <v>0</v>
      </c>
      <c r="L38" s="7">
        <v>2</v>
      </c>
      <c r="M38" s="7">
        <v>86.28</v>
      </c>
      <c r="N38" s="2" t="s">
        <v>2</v>
      </c>
      <c r="O38" s="7">
        <v>6</v>
      </c>
      <c r="P38" s="7">
        <v>102.85</v>
      </c>
      <c r="Q38" s="5" t="s">
        <v>29</v>
      </c>
      <c r="R38" s="5">
        <v>2014</v>
      </c>
      <c r="S38" s="5">
        <v>1</v>
      </c>
      <c r="BK38">
        <v>38</v>
      </c>
      <c r="BL38" s="1" t="s">
        <v>23</v>
      </c>
      <c r="BM38" s="4">
        <v>2</v>
      </c>
      <c r="BN38" s="4">
        <v>98.09</v>
      </c>
      <c r="BO38" s="1" t="s">
        <v>2</v>
      </c>
      <c r="BP38" s="4">
        <v>10</v>
      </c>
      <c r="BQ38" s="4">
        <v>112.41</v>
      </c>
      <c r="BR38" s="5" t="s">
        <v>29</v>
      </c>
      <c r="BS38" s="7">
        <v>2016</v>
      </c>
      <c r="BT38" s="5" t="s">
        <v>30</v>
      </c>
    </row>
    <row r="39" spans="1:72" x14ac:dyDescent="0.5">
      <c r="A39" s="3" t="s">
        <v>7</v>
      </c>
      <c r="B39" s="4">
        <v>4</v>
      </c>
      <c r="C39" s="4">
        <v>86.22</v>
      </c>
      <c r="D39" s="3" t="s">
        <v>6</v>
      </c>
      <c r="E39" s="4">
        <v>6</v>
      </c>
      <c r="F39" s="4">
        <v>90.04</v>
      </c>
      <c r="G39" s="5" t="s">
        <v>29</v>
      </c>
      <c r="H39" s="5">
        <v>2013</v>
      </c>
      <c r="I39" s="5">
        <v>1</v>
      </c>
      <c r="K39" s="3" t="s">
        <v>7</v>
      </c>
      <c r="L39" s="4">
        <v>4</v>
      </c>
      <c r="M39" s="4">
        <v>86.22</v>
      </c>
      <c r="N39" s="3" t="s">
        <v>6</v>
      </c>
      <c r="O39" s="4">
        <v>6</v>
      </c>
      <c r="P39" s="4">
        <v>90.04</v>
      </c>
      <c r="Q39" s="5" t="s">
        <v>29</v>
      </c>
      <c r="R39" s="5">
        <v>2013</v>
      </c>
      <c r="S39" s="5">
        <v>1</v>
      </c>
      <c r="BK39">
        <v>39</v>
      </c>
      <c r="BL39" s="2" t="s">
        <v>15</v>
      </c>
      <c r="BM39" s="7">
        <v>4</v>
      </c>
      <c r="BN39" s="7">
        <v>97.72</v>
      </c>
      <c r="BO39" s="2" t="s">
        <v>18</v>
      </c>
      <c r="BP39" s="7">
        <v>10</v>
      </c>
      <c r="BQ39" s="7">
        <v>98.33</v>
      </c>
      <c r="BR39" s="5" t="s">
        <v>29</v>
      </c>
      <c r="BS39" s="5">
        <v>2014</v>
      </c>
      <c r="BT39" s="5" t="s">
        <v>31</v>
      </c>
    </row>
    <row r="40" spans="1:72" x14ac:dyDescent="0.5">
      <c r="A40" s="2" t="s">
        <v>10</v>
      </c>
      <c r="B40" s="7">
        <v>0</v>
      </c>
      <c r="C40" s="7">
        <v>86.02</v>
      </c>
      <c r="D40" s="2" t="s">
        <v>2</v>
      </c>
      <c r="E40" s="7">
        <v>6</v>
      </c>
      <c r="F40" s="7">
        <v>100.34</v>
      </c>
      <c r="G40" s="5" t="s">
        <v>29</v>
      </c>
      <c r="H40" s="5">
        <v>2015</v>
      </c>
      <c r="I40" s="5">
        <v>1</v>
      </c>
      <c r="K40" s="2" t="s">
        <v>10</v>
      </c>
      <c r="L40" s="7">
        <v>0</v>
      </c>
      <c r="M40" s="7">
        <v>86.02</v>
      </c>
      <c r="N40" s="2" t="s">
        <v>2</v>
      </c>
      <c r="O40" s="7">
        <v>6</v>
      </c>
      <c r="P40" s="7">
        <v>100.34</v>
      </c>
      <c r="Q40" s="5" t="s">
        <v>29</v>
      </c>
      <c r="R40" s="5">
        <v>2015</v>
      </c>
      <c r="S40" s="5">
        <v>1</v>
      </c>
      <c r="BK40">
        <v>40</v>
      </c>
      <c r="BL40" s="6" t="s">
        <v>13</v>
      </c>
      <c r="BM40" s="7">
        <v>5</v>
      </c>
      <c r="BN40" s="7">
        <v>97.19</v>
      </c>
      <c r="BO40" s="6" t="s">
        <v>11</v>
      </c>
      <c r="BP40" s="7">
        <v>8</v>
      </c>
      <c r="BQ40" s="7">
        <v>99.02</v>
      </c>
      <c r="BR40" s="5" t="s">
        <v>29</v>
      </c>
      <c r="BS40" s="5">
        <v>2013</v>
      </c>
      <c r="BT40" s="5" t="s">
        <v>30</v>
      </c>
    </row>
    <row r="41" spans="1:72" x14ac:dyDescent="0.5">
      <c r="A41" s="3" t="s">
        <v>14</v>
      </c>
      <c r="B41" s="4">
        <v>3</v>
      </c>
      <c r="C41" s="4">
        <v>86.01</v>
      </c>
      <c r="D41" s="3" t="s">
        <v>13</v>
      </c>
      <c r="E41" s="4">
        <v>6</v>
      </c>
      <c r="F41" s="4">
        <v>91.72</v>
      </c>
      <c r="G41" s="5" t="s">
        <v>29</v>
      </c>
      <c r="H41" s="5">
        <v>2013</v>
      </c>
      <c r="I41" s="5">
        <v>1</v>
      </c>
      <c r="K41" s="3" t="s">
        <v>14</v>
      </c>
      <c r="L41" s="4">
        <v>3</v>
      </c>
      <c r="M41" s="4">
        <v>86.01</v>
      </c>
      <c r="N41" s="3" t="s">
        <v>13</v>
      </c>
      <c r="O41" s="4">
        <v>6</v>
      </c>
      <c r="P41" s="4">
        <v>91.72</v>
      </c>
      <c r="Q41" s="5" t="s">
        <v>29</v>
      </c>
      <c r="R41" s="5">
        <v>2013</v>
      </c>
      <c r="S41" s="5">
        <v>1</v>
      </c>
      <c r="BK41">
        <v>41</v>
      </c>
      <c r="BL41" s="2" t="s">
        <v>2</v>
      </c>
      <c r="BM41" s="7">
        <v>11</v>
      </c>
      <c r="BN41" s="7">
        <v>97.08</v>
      </c>
      <c r="BO41" s="2" t="s">
        <v>18</v>
      </c>
      <c r="BP41" s="7">
        <v>3</v>
      </c>
      <c r="BQ41" s="7">
        <v>93.18</v>
      </c>
      <c r="BR41" s="5" t="s">
        <v>29</v>
      </c>
      <c r="BS41" s="5">
        <v>2014</v>
      </c>
      <c r="BT41" s="5" t="s">
        <v>32</v>
      </c>
    </row>
    <row r="42" spans="1:72" x14ac:dyDescent="0.5">
      <c r="A42" s="2" t="s">
        <v>0</v>
      </c>
      <c r="B42" s="7">
        <v>0</v>
      </c>
      <c r="C42" s="7">
        <v>85.81</v>
      </c>
      <c r="D42" s="2" t="s">
        <v>8</v>
      </c>
      <c r="E42" s="7">
        <v>6</v>
      </c>
      <c r="F42" s="7">
        <v>95.13</v>
      </c>
      <c r="G42" s="5" t="s">
        <v>29</v>
      </c>
      <c r="H42" s="5">
        <v>2015</v>
      </c>
      <c r="I42" s="5">
        <v>1</v>
      </c>
      <c r="K42" s="2" t="s">
        <v>0</v>
      </c>
      <c r="L42" s="7">
        <v>0</v>
      </c>
      <c r="M42" s="7">
        <v>85.81</v>
      </c>
      <c r="N42" s="2" t="s">
        <v>8</v>
      </c>
      <c r="O42" s="7">
        <v>6</v>
      </c>
      <c r="P42" s="7">
        <v>95.13</v>
      </c>
      <c r="Q42" s="5" t="s">
        <v>29</v>
      </c>
      <c r="R42" s="5">
        <v>2015</v>
      </c>
      <c r="S42" s="5">
        <v>1</v>
      </c>
      <c r="BK42">
        <v>42</v>
      </c>
      <c r="BL42" s="2" t="s">
        <v>15</v>
      </c>
      <c r="BM42" s="7">
        <v>6</v>
      </c>
      <c r="BN42" s="7">
        <v>97.02</v>
      </c>
      <c r="BO42" s="2" t="s">
        <v>17</v>
      </c>
      <c r="BP42" s="7">
        <v>8</v>
      </c>
      <c r="BQ42" s="7">
        <v>96.78</v>
      </c>
      <c r="BR42" s="5" t="s">
        <v>29</v>
      </c>
      <c r="BS42" s="5">
        <v>2015</v>
      </c>
      <c r="BT42" s="5" t="s">
        <v>30</v>
      </c>
    </row>
    <row r="43" spans="1:72" x14ac:dyDescent="0.5">
      <c r="A43" s="3" t="s">
        <v>9</v>
      </c>
      <c r="B43" s="4">
        <v>5</v>
      </c>
      <c r="C43" s="4">
        <v>85.64</v>
      </c>
      <c r="D43" s="3" t="s">
        <v>10</v>
      </c>
      <c r="E43" s="4">
        <v>6</v>
      </c>
      <c r="F43" s="4">
        <v>83.77</v>
      </c>
      <c r="G43" s="5" t="s">
        <v>29</v>
      </c>
      <c r="H43" s="5">
        <v>2013</v>
      </c>
      <c r="I43" s="5">
        <v>1</v>
      </c>
      <c r="K43" s="3" t="s">
        <v>9</v>
      </c>
      <c r="L43" s="4">
        <v>5</v>
      </c>
      <c r="M43" s="4">
        <v>85.64</v>
      </c>
      <c r="N43" s="3" t="s">
        <v>10</v>
      </c>
      <c r="O43" s="4">
        <v>6</v>
      </c>
      <c r="P43" s="4">
        <v>83.77</v>
      </c>
      <c r="Q43" s="5" t="s">
        <v>29</v>
      </c>
      <c r="R43" s="5">
        <v>2013</v>
      </c>
      <c r="S43" s="5">
        <v>1</v>
      </c>
      <c r="BK43">
        <v>43</v>
      </c>
      <c r="BL43" s="1" t="s">
        <v>3</v>
      </c>
      <c r="BM43" s="4">
        <v>6</v>
      </c>
      <c r="BN43" s="4">
        <v>96.8</v>
      </c>
      <c r="BO43" s="1" t="s">
        <v>8</v>
      </c>
      <c r="BP43" s="4">
        <v>10</v>
      </c>
      <c r="BQ43" s="4">
        <v>104</v>
      </c>
      <c r="BR43" s="5" t="s">
        <v>29</v>
      </c>
      <c r="BS43" s="7">
        <v>2016</v>
      </c>
      <c r="BT43" s="5" t="s">
        <v>30</v>
      </c>
    </row>
    <row r="44" spans="1:72" x14ac:dyDescent="0.5">
      <c r="A44" s="2" t="s">
        <v>21</v>
      </c>
      <c r="B44" s="7">
        <v>0</v>
      </c>
      <c r="C44" s="7">
        <v>84.77</v>
      </c>
      <c r="D44" s="2" t="s">
        <v>9</v>
      </c>
      <c r="E44" s="7">
        <v>6</v>
      </c>
      <c r="F44" s="7">
        <v>90.48</v>
      </c>
      <c r="G44" s="5" t="s">
        <v>29</v>
      </c>
      <c r="H44" s="5">
        <v>2015</v>
      </c>
      <c r="I44" s="5">
        <v>1</v>
      </c>
      <c r="K44" s="2" t="s">
        <v>21</v>
      </c>
      <c r="L44" s="7">
        <v>0</v>
      </c>
      <c r="M44" s="7">
        <v>84.77</v>
      </c>
      <c r="N44" s="2" t="s">
        <v>9</v>
      </c>
      <c r="O44" s="7">
        <v>6</v>
      </c>
      <c r="P44" s="7">
        <v>90.48</v>
      </c>
      <c r="Q44" s="5" t="s">
        <v>29</v>
      </c>
      <c r="R44" s="5">
        <v>2015</v>
      </c>
      <c r="S44" s="5">
        <v>1</v>
      </c>
      <c r="BK44">
        <v>44</v>
      </c>
      <c r="BL44" s="2" t="s">
        <v>17</v>
      </c>
      <c r="BM44" s="7">
        <v>8</v>
      </c>
      <c r="BN44" s="7">
        <v>96.78</v>
      </c>
      <c r="BO44" s="2" t="s">
        <v>15</v>
      </c>
      <c r="BP44" s="7">
        <v>6</v>
      </c>
      <c r="BQ44" s="7">
        <v>97.02</v>
      </c>
      <c r="BR44" s="5" t="s">
        <v>29</v>
      </c>
      <c r="BS44" s="5">
        <v>2015</v>
      </c>
      <c r="BT44" s="5" t="s">
        <v>30</v>
      </c>
    </row>
    <row r="45" spans="1:72" x14ac:dyDescent="0.5">
      <c r="A45" s="2" t="s">
        <v>35</v>
      </c>
      <c r="B45" s="7">
        <v>1</v>
      </c>
      <c r="C45" s="7">
        <v>84.7</v>
      </c>
      <c r="D45" s="2" t="s">
        <v>17</v>
      </c>
      <c r="E45" s="7">
        <v>6</v>
      </c>
      <c r="F45" s="7">
        <v>92.85</v>
      </c>
      <c r="G45" s="5" t="s">
        <v>29</v>
      </c>
      <c r="H45" s="5">
        <v>2015</v>
      </c>
      <c r="I45" s="5">
        <v>1</v>
      </c>
      <c r="K45" s="2" t="s">
        <v>35</v>
      </c>
      <c r="L45" s="7">
        <v>1</v>
      </c>
      <c r="M45" s="7">
        <v>84.7</v>
      </c>
      <c r="N45" s="2" t="s">
        <v>17</v>
      </c>
      <c r="O45" s="7">
        <v>6</v>
      </c>
      <c r="P45" s="7">
        <v>92.85</v>
      </c>
      <c r="Q45" s="5" t="s">
        <v>29</v>
      </c>
      <c r="R45" s="5">
        <v>2015</v>
      </c>
      <c r="S45" s="5">
        <v>1</v>
      </c>
      <c r="BK45">
        <v>45</v>
      </c>
      <c r="BL45" s="6" t="s">
        <v>4</v>
      </c>
      <c r="BM45" s="7">
        <v>6</v>
      </c>
      <c r="BN45" s="7">
        <v>96.61</v>
      </c>
      <c r="BO45" s="6" t="s">
        <v>2</v>
      </c>
      <c r="BP45" s="7">
        <v>10</v>
      </c>
      <c r="BQ45" s="7">
        <v>109.42</v>
      </c>
      <c r="BR45" s="5" t="s">
        <v>29</v>
      </c>
      <c r="BS45" s="5">
        <v>2013</v>
      </c>
      <c r="BT45" s="5" t="s">
        <v>31</v>
      </c>
    </row>
    <row r="46" spans="1:72" x14ac:dyDescent="0.5">
      <c r="A46" s="1" t="s">
        <v>28</v>
      </c>
      <c r="B46" s="4">
        <v>6</v>
      </c>
      <c r="C46" s="4">
        <v>84.49</v>
      </c>
      <c r="D46" s="1" t="s">
        <v>15</v>
      </c>
      <c r="E46" s="4">
        <v>5</v>
      </c>
      <c r="F46" s="4">
        <v>88.53</v>
      </c>
      <c r="G46" s="7" t="s">
        <v>29</v>
      </c>
      <c r="H46" s="7">
        <v>2016</v>
      </c>
      <c r="I46" s="5">
        <v>1</v>
      </c>
      <c r="K46" s="1" t="s">
        <v>28</v>
      </c>
      <c r="L46" s="4">
        <v>6</v>
      </c>
      <c r="M46" s="4">
        <v>84.49</v>
      </c>
      <c r="N46" s="1" t="s">
        <v>15</v>
      </c>
      <c r="O46" s="4">
        <v>5</v>
      </c>
      <c r="P46" s="4">
        <v>88.53</v>
      </c>
      <c r="Q46" s="7" t="s">
        <v>29</v>
      </c>
      <c r="R46" s="7">
        <v>2016</v>
      </c>
      <c r="S46" s="5">
        <v>1</v>
      </c>
      <c r="BK46">
        <v>46</v>
      </c>
      <c r="BL46" s="1" t="s">
        <v>20</v>
      </c>
      <c r="BM46" s="4">
        <v>10</v>
      </c>
      <c r="BN46" s="4">
        <v>96.56</v>
      </c>
      <c r="BO46" s="1" t="s">
        <v>11</v>
      </c>
      <c r="BP46" s="4">
        <v>5</v>
      </c>
      <c r="BQ46" s="4">
        <v>91.15</v>
      </c>
      <c r="BR46" s="7" t="s">
        <v>29</v>
      </c>
      <c r="BS46" s="7">
        <v>2016</v>
      </c>
      <c r="BT46" s="5" t="s">
        <v>30</v>
      </c>
    </row>
    <row r="47" spans="1:72" x14ac:dyDescent="0.5">
      <c r="A47" s="2" t="s">
        <v>33</v>
      </c>
      <c r="B47" s="7">
        <v>0</v>
      </c>
      <c r="C47" s="7">
        <v>84.32</v>
      </c>
      <c r="D47" s="2" t="s">
        <v>20</v>
      </c>
      <c r="E47" s="7">
        <v>6</v>
      </c>
      <c r="F47" s="7">
        <v>103.66</v>
      </c>
      <c r="G47" s="5" t="s">
        <v>29</v>
      </c>
      <c r="H47" s="5">
        <v>2014</v>
      </c>
      <c r="I47" s="5">
        <v>1</v>
      </c>
      <c r="K47" s="2" t="s">
        <v>33</v>
      </c>
      <c r="L47" s="7">
        <v>0</v>
      </c>
      <c r="M47" s="7">
        <v>84.32</v>
      </c>
      <c r="N47" s="2" t="s">
        <v>20</v>
      </c>
      <c r="O47" s="7">
        <v>6</v>
      </c>
      <c r="P47" s="7">
        <v>103.66</v>
      </c>
      <c r="Q47" s="5" t="s">
        <v>29</v>
      </c>
      <c r="R47" s="5">
        <v>2014</v>
      </c>
      <c r="S47" s="5">
        <v>1</v>
      </c>
      <c r="BK47">
        <v>47</v>
      </c>
      <c r="BL47" s="2" t="s">
        <v>9</v>
      </c>
      <c r="BM47" s="7">
        <v>5</v>
      </c>
      <c r="BN47" s="7">
        <v>96.47</v>
      </c>
      <c r="BO47" s="2" t="s">
        <v>3</v>
      </c>
      <c r="BP47" s="7">
        <v>6</v>
      </c>
      <c r="BQ47" s="7">
        <v>98.66</v>
      </c>
      <c r="BR47" s="5" t="s">
        <v>29</v>
      </c>
      <c r="BS47" s="5">
        <v>2014</v>
      </c>
      <c r="BT47" s="5">
        <v>1</v>
      </c>
    </row>
    <row r="48" spans="1:72" x14ac:dyDescent="0.5">
      <c r="A48" s="2" t="s">
        <v>15</v>
      </c>
      <c r="B48" s="7">
        <v>6</v>
      </c>
      <c r="C48" s="7">
        <v>84.07</v>
      </c>
      <c r="D48" s="2" t="s">
        <v>16</v>
      </c>
      <c r="E48" s="7">
        <v>1</v>
      </c>
      <c r="F48" s="7">
        <v>79.13</v>
      </c>
      <c r="G48" s="5" t="s">
        <v>29</v>
      </c>
      <c r="H48" s="5">
        <v>2014</v>
      </c>
      <c r="I48" s="5">
        <v>1</v>
      </c>
      <c r="K48" s="2" t="s">
        <v>15</v>
      </c>
      <c r="L48" s="7">
        <v>6</v>
      </c>
      <c r="M48" s="7">
        <v>84.07</v>
      </c>
      <c r="N48" s="2" t="s">
        <v>16</v>
      </c>
      <c r="O48" s="7">
        <v>1</v>
      </c>
      <c r="P48" s="7">
        <v>79.13</v>
      </c>
      <c r="Q48" s="5" t="s">
        <v>29</v>
      </c>
      <c r="R48" s="5">
        <v>2014</v>
      </c>
      <c r="S48" s="5">
        <v>1</v>
      </c>
      <c r="BK48">
        <v>48</v>
      </c>
      <c r="BL48" s="2" t="s">
        <v>23</v>
      </c>
      <c r="BM48" s="7">
        <v>6</v>
      </c>
      <c r="BN48" s="7">
        <v>95.94</v>
      </c>
      <c r="BO48" s="2" t="s">
        <v>1</v>
      </c>
      <c r="BP48" s="7">
        <v>0</v>
      </c>
      <c r="BQ48" s="7">
        <v>72.900000000000006</v>
      </c>
      <c r="BR48" s="5" t="s">
        <v>29</v>
      </c>
      <c r="BS48" s="5">
        <v>2015</v>
      </c>
      <c r="BT48" s="5">
        <v>1</v>
      </c>
    </row>
    <row r="49" spans="1:72" x14ac:dyDescent="0.5">
      <c r="A49" s="2" t="s">
        <v>1</v>
      </c>
      <c r="B49" s="7">
        <v>6</v>
      </c>
      <c r="C49" s="7">
        <v>84.07</v>
      </c>
      <c r="D49" s="2" t="s">
        <v>8</v>
      </c>
      <c r="E49" s="7">
        <v>5</v>
      </c>
      <c r="F49" s="7">
        <v>91.56</v>
      </c>
      <c r="G49" s="5" t="s">
        <v>29</v>
      </c>
      <c r="H49" s="5">
        <v>2014</v>
      </c>
      <c r="I49" s="5">
        <v>1</v>
      </c>
      <c r="K49" s="2" t="s">
        <v>1</v>
      </c>
      <c r="L49" s="7">
        <v>6</v>
      </c>
      <c r="M49" s="7">
        <v>84.07</v>
      </c>
      <c r="N49" s="2" t="s">
        <v>8</v>
      </c>
      <c r="O49" s="7">
        <v>5</v>
      </c>
      <c r="P49" s="7">
        <v>91.56</v>
      </c>
      <c r="Q49" s="5" t="s">
        <v>29</v>
      </c>
      <c r="R49" s="5">
        <v>2014</v>
      </c>
      <c r="S49" s="5">
        <v>1</v>
      </c>
      <c r="BK49">
        <v>49</v>
      </c>
      <c r="BL49" s="1" t="s">
        <v>17</v>
      </c>
      <c r="BM49" s="4">
        <v>10</v>
      </c>
      <c r="BN49" s="4">
        <v>95.6</v>
      </c>
      <c r="BO49" s="1" t="s">
        <v>28</v>
      </c>
      <c r="BP49" s="4">
        <v>4</v>
      </c>
      <c r="BQ49" s="4">
        <v>91.17</v>
      </c>
      <c r="BR49" s="7" t="s">
        <v>29</v>
      </c>
      <c r="BS49" s="7">
        <v>2016</v>
      </c>
      <c r="BT49" s="5" t="s">
        <v>30</v>
      </c>
    </row>
    <row r="50" spans="1:72" x14ac:dyDescent="0.5">
      <c r="A50" s="3" t="s">
        <v>10</v>
      </c>
      <c r="B50" s="4">
        <v>6</v>
      </c>
      <c r="C50" s="4">
        <v>83.77</v>
      </c>
      <c r="D50" s="3" t="s">
        <v>9</v>
      </c>
      <c r="E50" s="4">
        <v>5</v>
      </c>
      <c r="F50" s="4">
        <v>85.64</v>
      </c>
      <c r="G50" s="5" t="s">
        <v>29</v>
      </c>
      <c r="H50" s="5">
        <v>2013</v>
      </c>
      <c r="I50" s="5">
        <v>1</v>
      </c>
      <c r="K50" s="3" t="s">
        <v>10</v>
      </c>
      <c r="L50" s="4">
        <v>6</v>
      </c>
      <c r="M50" s="4">
        <v>83.77</v>
      </c>
      <c r="N50" s="3" t="s">
        <v>9</v>
      </c>
      <c r="O50" s="4">
        <v>5</v>
      </c>
      <c r="P50" s="4">
        <v>85.64</v>
      </c>
      <c r="Q50" s="5" t="s">
        <v>29</v>
      </c>
      <c r="R50" s="5">
        <v>2013</v>
      </c>
      <c r="S50" s="5">
        <v>1</v>
      </c>
      <c r="BK50">
        <v>50</v>
      </c>
      <c r="BL50" s="2" t="s">
        <v>8</v>
      </c>
      <c r="BM50" s="7">
        <v>6</v>
      </c>
      <c r="BN50" s="7">
        <v>95.13</v>
      </c>
      <c r="BO50" s="2" t="s">
        <v>0</v>
      </c>
      <c r="BP50" s="7">
        <v>0</v>
      </c>
      <c r="BQ50" s="7">
        <v>85.81</v>
      </c>
      <c r="BR50" s="5" t="s">
        <v>29</v>
      </c>
      <c r="BS50" s="5">
        <v>2015</v>
      </c>
      <c r="BT50" s="5">
        <v>1</v>
      </c>
    </row>
    <row r="51" spans="1:72" x14ac:dyDescent="0.5">
      <c r="A51" s="2" t="s">
        <v>22</v>
      </c>
      <c r="B51" s="7">
        <v>1</v>
      </c>
      <c r="C51" s="7">
        <v>83.34</v>
      </c>
      <c r="D51" s="2" t="s">
        <v>15</v>
      </c>
      <c r="E51" s="7">
        <v>6</v>
      </c>
      <c r="F51" s="7">
        <v>91.63</v>
      </c>
      <c r="G51" s="5" t="s">
        <v>29</v>
      </c>
      <c r="H51" s="5">
        <v>2015</v>
      </c>
      <c r="I51" s="5">
        <v>1</v>
      </c>
      <c r="K51" s="2" t="s">
        <v>22</v>
      </c>
      <c r="L51" s="7">
        <v>1</v>
      </c>
      <c r="M51" s="7">
        <v>83.34</v>
      </c>
      <c r="N51" s="2" t="s">
        <v>15</v>
      </c>
      <c r="O51" s="7">
        <v>6</v>
      </c>
      <c r="P51" s="7">
        <v>91.63</v>
      </c>
      <c r="Q51" s="5" t="s">
        <v>29</v>
      </c>
      <c r="R51" s="5">
        <v>2015</v>
      </c>
      <c r="S51" s="5">
        <v>1</v>
      </c>
      <c r="BK51">
        <v>51</v>
      </c>
      <c r="BL51" s="2" t="s">
        <v>2</v>
      </c>
      <c r="BM51" s="7">
        <v>6</v>
      </c>
      <c r="BN51" s="7">
        <v>95.06</v>
      </c>
      <c r="BO51" s="2" t="s">
        <v>25</v>
      </c>
      <c r="BP51" s="7">
        <v>3</v>
      </c>
      <c r="BQ51" s="7">
        <v>92.24</v>
      </c>
      <c r="BR51" s="5" t="s">
        <v>29</v>
      </c>
      <c r="BS51" s="7">
        <v>2016</v>
      </c>
      <c r="BT51" s="5">
        <v>1</v>
      </c>
    </row>
    <row r="52" spans="1:72" x14ac:dyDescent="0.5">
      <c r="A52" s="2" t="s">
        <v>14</v>
      </c>
      <c r="B52" s="7">
        <v>1</v>
      </c>
      <c r="C52" s="7">
        <v>83.27</v>
      </c>
      <c r="D52" s="2" t="s">
        <v>18</v>
      </c>
      <c r="E52" s="7">
        <v>6</v>
      </c>
      <c r="F52" s="7">
        <v>98.48</v>
      </c>
      <c r="G52" s="5" t="s">
        <v>29</v>
      </c>
      <c r="H52" s="5">
        <v>2015</v>
      </c>
      <c r="I52" s="5">
        <v>1</v>
      </c>
      <c r="K52" s="2" t="s">
        <v>14</v>
      </c>
      <c r="L52" s="7">
        <v>1</v>
      </c>
      <c r="M52" s="7">
        <v>83.27</v>
      </c>
      <c r="N52" s="2" t="s">
        <v>18</v>
      </c>
      <c r="O52" s="7">
        <v>6</v>
      </c>
      <c r="P52" s="7">
        <v>98.48</v>
      </c>
      <c r="Q52" s="5" t="s">
        <v>29</v>
      </c>
      <c r="R52" s="5">
        <v>2015</v>
      </c>
      <c r="S52" s="5">
        <v>1</v>
      </c>
      <c r="BK52">
        <v>52</v>
      </c>
      <c r="BL52" s="6" t="s">
        <v>11</v>
      </c>
      <c r="BM52" s="7">
        <v>7</v>
      </c>
      <c r="BN52" s="7">
        <v>95.02</v>
      </c>
      <c r="BO52" s="6" t="s">
        <v>8</v>
      </c>
      <c r="BP52" s="7">
        <v>10</v>
      </c>
      <c r="BQ52" s="7">
        <v>99.9</v>
      </c>
      <c r="BR52" s="5" t="s">
        <v>29</v>
      </c>
      <c r="BS52" s="5">
        <v>2013</v>
      </c>
      <c r="BT52" s="5" t="s">
        <v>31</v>
      </c>
    </row>
    <row r="53" spans="1:72" x14ac:dyDescent="0.5">
      <c r="A53" s="3" t="s">
        <v>59</v>
      </c>
      <c r="B53" s="4">
        <v>0</v>
      </c>
      <c r="C53" s="4">
        <v>82.7</v>
      </c>
      <c r="D53" s="3" t="s">
        <v>8</v>
      </c>
      <c r="E53" s="4">
        <v>6</v>
      </c>
      <c r="F53" s="4">
        <v>106.09</v>
      </c>
      <c r="G53" s="5" t="s">
        <v>29</v>
      </c>
      <c r="H53" s="5">
        <v>2013</v>
      </c>
      <c r="I53" s="5">
        <v>1</v>
      </c>
      <c r="K53" s="3" t="s">
        <v>59</v>
      </c>
      <c r="L53" s="4">
        <v>0</v>
      </c>
      <c r="M53" s="4">
        <v>82.7</v>
      </c>
      <c r="N53" s="3" t="s">
        <v>8</v>
      </c>
      <c r="O53" s="4">
        <v>6</v>
      </c>
      <c r="P53" s="4">
        <v>106.09</v>
      </c>
      <c r="Q53" s="5" t="s">
        <v>29</v>
      </c>
      <c r="R53" s="5">
        <v>2013</v>
      </c>
      <c r="S53" s="5">
        <v>1</v>
      </c>
      <c r="BK53">
        <v>53</v>
      </c>
      <c r="BL53" s="2" t="s">
        <v>15</v>
      </c>
      <c r="BM53" s="7">
        <v>8</v>
      </c>
      <c r="BN53" s="7">
        <v>94.97</v>
      </c>
      <c r="BO53" s="2" t="s">
        <v>1</v>
      </c>
      <c r="BP53" s="7">
        <v>2</v>
      </c>
      <c r="BQ53" s="7">
        <v>85.32</v>
      </c>
      <c r="BR53" s="5" t="s">
        <v>29</v>
      </c>
      <c r="BS53" s="5">
        <v>2014</v>
      </c>
      <c r="BT53" s="5" t="s">
        <v>30</v>
      </c>
    </row>
    <row r="54" spans="1:72" x14ac:dyDescent="0.5">
      <c r="A54" s="3" t="s">
        <v>5</v>
      </c>
      <c r="B54" s="4">
        <v>0</v>
      </c>
      <c r="C54" s="4">
        <v>80.14</v>
      </c>
      <c r="D54" s="3" t="s">
        <v>4</v>
      </c>
      <c r="E54" s="4">
        <v>6</v>
      </c>
      <c r="F54" s="4">
        <v>100.2</v>
      </c>
      <c r="G54" s="5" t="s">
        <v>29</v>
      </c>
      <c r="H54" s="5">
        <v>2013</v>
      </c>
      <c r="I54" s="5">
        <v>1</v>
      </c>
      <c r="K54" s="3" t="s">
        <v>5</v>
      </c>
      <c r="L54" s="4">
        <v>0</v>
      </c>
      <c r="M54" s="4">
        <v>80.14</v>
      </c>
      <c r="N54" s="3" t="s">
        <v>4</v>
      </c>
      <c r="O54" s="4">
        <v>6</v>
      </c>
      <c r="P54" s="4">
        <v>100.2</v>
      </c>
      <c r="Q54" s="5" t="s">
        <v>29</v>
      </c>
      <c r="R54" s="5">
        <v>2013</v>
      </c>
      <c r="S54" s="5">
        <v>1</v>
      </c>
      <c r="BK54">
        <v>54</v>
      </c>
      <c r="BL54" s="2" t="s">
        <v>17</v>
      </c>
      <c r="BM54" s="7">
        <v>6</v>
      </c>
      <c r="BN54" s="7">
        <v>94.93</v>
      </c>
      <c r="BO54" s="2" t="s">
        <v>35</v>
      </c>
      <c r="BP54" s="7">
        <v>0</v>
      </c>
      <c r="BQ54" s="7">
        <v>72.52</v>
      </c>
      <c r="BR54" s="5" t="s">
        <v>29</v>
      </c>
      <c r="BS54" s="5">
        <v>2014</v>
      </c>
      <c r="BT54" s="5">
        <v>1</v>
      </c>
    </row>
    <row r="55" spans="1:72" x14ac:dyDescent="0.5">
      <c r="A55" s="3" t="s">
        <v>12</v>
      </c>
      <c r="B55" s="4">
        <v>1</v>
      </c>
      <c r="C55" s="4">
        <v>80.06</v>
      </c>
      <c r="D55" s="3" t="s">
        <v>11</v>
      </c>
      <c r="E55" s="4">
        <v>6</v>
      </c>
      <c r="F55" s="4">
        <v>103.7</v>
      </c>
      <c r="G55" s="5" t="s">
        <v>29</v>
      </c>
      <c r="H55" s="5">
        <v>2013</v>
      </c>
      <c r="I55" s="5">
        <v>1</v>
      </c>
      <c r="K55" s="3" t="s">
        <v>12</v>
      </c>
      <c r="L55" s="4">
        <v>1</v>
      </c>
      <c r="M55" s="4">
        <v>80.06</v>
      </c>
      <c r="N55" s="3" t="s">
        <v>11</v>
      </c>
      <c r="O55" s="4">
        <v>6</v>
      </c>
      <c r="P55" s="4">
        <v>103.7</v>
      </c>
      <c r="Q55" s="5" t="s">
        <v>29</v>
      </c>
      <c r="R55" s="5">
        <v>2013</v>
      </c>
      <c r="S55" s="5">
        <v>1</v>
      </c>
      <c r="T55" s="5">
        <v>22</v>
      </c>
      <c r="BK55">
        <v>55</v>
      </c>
      <c r="BL55" s="2" t="s">
        <v>17</v>
      </c>
      <c r="BM55" s="7">
        <v>7</v>
      </c>
      <c r="BN55" s="7">
        <v>94.72</v>
      </c>
      <c r="BO55" s="2" t="s">
        <v>2</v>
      </c>
      <c r="BP55" s="7">
        <v>10</v>
      </c>
      <c r="BQ55" s="7">
        <v>98.32</v>
      </c>
      <c r="BR55" s="5" t="s">
        <v>29</v>
      </c>
      <c r="BS55" s="5">
        <v>2015</v>
      </c>
      <c r="BT55" s="5" t="s">
        <v>31</v>
      </c>
    </row>
    <row r="56" spans="1:72" x14ac:dyDescent="0.5">
      <c r="A56" s="2" t="s">
        <v>23</v>
      </c>
      <c r="B56" s="7">
        <v>6</v>
      </c>
      <c r="C56" s="7">
        <v>79.64</v>
      </c>
      <c r="D56" s="2" t="s">
        <v>14</v>
      </c>
      <c r="E56" s="7">
        <v>3</v>
      </c>
      <c r="F56" s="7">
        <v>74.77</v>
      </c>
      <c r="G56" s="7" t="s">
        <v>29</v>
      </c>
      <c r="H56" s="7">
        <v>2016</v>
      </c>
      <c r="I56" s="5">
        <v>1</v>
      </c>
      <c r="K56" s="2" t="s">
        <v>23</v>
      </c>
      <c r="L56" s="7">
        <v>6</v>
      </c>
      <c r="M56" s="7">
        <v>79.64</v>
      </c>
      <c r="N56" s="2" t="s">
        <v>14</v>
      </c>
      <c r="O56" s="7">
        <v>3</v>
      </c>
      <c r="P56" s="7">
        <v>74.77</v>
      </c>
      <c r="Q56" s="7" t="s">
        <v>29</v>
      </c>
      <c r="R56" s="7">
        <v>2016</v>
      </c>
      <c r="S56" s="5">
        <v>1</v>
      </c>
      <c r="BK56">
        <v>56</v>
      </c>
      <c r="BL56" s="2" t="s">
        <v>3</v>
      </c>
      <c r="BM56" s="7">
        <v>4</v>
      </c>
      <c r="BN56" s="7">
        <v>94.52</v>
      </c>
      <c r="BO56" s="2" t="s">
        <v>2</v>
      </c>
      <c r="BP56" s="7">
        <v>10</v>
      </c>
      <c r="BQ56" s="7">
        <v>106.76</v>
      </c>
      <c r="BR56" s="5" t="s">
        <v>29</v>
      </c>
      <c r="BS56" s="5">
        <v>2014</v>
      </c>
      <c r="BT56" s="5" t="s">
        <v>31</v>
      </c>
    </row>
    <row r="57" spans="1:72" x14ac:dyDescent="0.5">
      <c r="A57" s="3" t="s">
        <v>3</v>
      </c>
      <c r="B57" s="4">
        <v>1</v>
      </c>
      <c r="C57" s="4">
        <v>79.349999999999994</v>
      </c>
      <c r="D57" s="3" t="s">
        <v>2</v>
      </c>
      <c r="E57" s="4">
        <v>6</v>
      </c>
      <c r="F57" s="4">
        <v>98.19</v>
      </c>
      <c r="G57" s="5" t="s">
        <v>29</v>
      </c>
      <c r="H57" s="5">
        <v>2013</v>
      </c>
      <c r="I57" s="5">
        <v>1</v>
      </c>
      <c r="K57" s="3" t="s">
        <v>3</v>
      </c>
      <c r="L57" s="4">
        <v>1</v>
      </c>
      <c r="M57" s="4">
        <v>79.349999999999994</v>
      </c>
      <c r="N57" s="3" t="s">
        <v>2</v>
      </c>
      <c r="O57" s="4">
        <v>6</v>
      </c>
      <c r="P57" s="4">
        <v>98.19</v>
      </c>
      <c r="Q57" s="5" t="s">
        <v>29</v>
      </c>
      <c r="R57" s="5">
        <v>2013</v>
      </c>
      <c r="S57" s="5">
        <v>1</v>
      </c>
      <c r="BK57">
        <v>57</v>
      </c>
      <c r="BL57" s="3" t="s">
        <v>0</v>
      </c>
      <c r="BM57" s="4">
        <v>2</v>
      </c>
      <c r="BN57" s="4">
        <v>94.36</v>
      </c>
      <c r="BO57" s="3" t="s">
        <v>2</v>
      </c>
      <c r="BP57" s="4">
        <v>8</v>
      </c>
      <c r="BQ57" s="4">
        <v>108.31</v>
      </c>
      <c r="BR57" s="5" t="s">
        <v>29</v>
      </c>
      <c r="BS57" s="5">
        <v>2013</v>
      </c>
      <c r="BT57" s="5" t="s">
        <v>30</v>
      </c>
    </row>
    <row r="58" spans="1:72" x14ac:dyDescent="0.5">
      <c r="A58" s="2" t="s">
        <v>16</v>
      </c>
      <c r="B58" s="7">
        <v>1</v>
      </c>
      <c r="C58" s="7">
        <v>79.13</v>
      </c>
      <c r="D58" s="2" t="s">
        <v>15</v>
      </c>
      <c r="E58" s="7">
        <v>6</v>
      </c>
      <c r="F58" s="7">
        <v>84.07</v>
      </c>
      <c r="G58" s="5" t="s">
        <v>29</v>
      </c>
      <c r="H58" s="5">
        <v>2014</v>
      </c>
      <c r="I58" s="5">
        <v>1</v>
      </c>
      <c r="K58" s="2" t="s">
        <v>16</v>
      </c>
      <c r="L58" s="7">
        <v>1</v>
      </c>
      <c r="M58" s="7">
        <v>79.13</v>
      </c>
      <c r="N58" s="2" t="s">
        <v>15</v>
      </c>
      <c r="O58" s="7">
        <v>6</v>
      </c>
      <c r="P58" s="7">
        <v>84.07</v>
      </c>
      <c r="Q58" s="5" t="s">
        <v>29</v>
      </c>
      <c r="R58" s="5">
        <v>2014</v>
      </c>
      <c r="S58" s="5">
        <v>1</v>
      </c>
      <c r="BK58">
        <v>58</v>
      </c>
      <c r="BL58" s="2" t="s">
        <v>11</v>
      </c>
      <c r="BM58" s="7">
        <v>3</v>
      </c>
      <c r="BN58" s="7">
        <v>94.25</v>
      </c>
      <c r="BO58" s="2" t="s">
        <v>2</v>
      </c>
      <c r="BP58" s="7">
        <v>11</v>
      </c>
      <c r="BQ58" s="7">
        <v>99.63</v>
      </c>
      <c r="BR58" s="5" t="s">
        <v>29</v>
      </c>
      <c r="BS58" s="5">
        <v>2015</v>
      </c>
      <c r="BT58" s="5" t="s">
        <v>32</v>
      </c>
    </row>
    <row r="59" spans="1:72" x14ac:dyDescent="0.5">
      <c r="A59" s="3" t="s">
        <v>0</v>
      </c>
      <c r="B59" s="4">
        <v>6</v>
      </c>
      <c r="C59" s="4">
        <v>78.23</v>
      </c>
      <c r="D59" s="3" t="s">
        <v>1</v>
      </c>
      <c r="E59" s="4">
        <v>4</v>
      </c>
      <c r="F59" s="4">
        <v>69.900000000000006</v>
      </c>
      <c r="G59" s="5" t="s">
        <v>29</v>
      </c>
      <c r="H59" s="5">
        <v>2013</v>
      </c>
      <c r="I59" s="5">
        <v>1</v>
      </c>
      <c r="K59" s="3" t="s">
        <v>0</v>
      </c>
      <c r="L59" s="4">
        <v>6</v>
      </c>
      <c r="M59" s="4">
        <v>78.23</v>
      </c>
      <c r="N59" s="3" t="s">
        <v>1</v>
      </c>
      <c r="O59" s="4">
        <v>4</v>
      </c>
      <c r="P59" s="4">
        <v>69.900000000000006</v>
      </c>
      <c r="Q59" s="5" t="s">
        <v>29</v>
      </c>
      <c r="R59" s="5">
        <v>2013</v>
      </c>
      <c r="S59" s="5">
        <v>1</v>
      </c>
      <c r="BK59">
        <v>59</v>
      </c>
      <c r="BL59" s="2" t="s">
        <v>4</v>
      </c>
      <c r="BM59" s="7">
        <v>3</v>
      </c>
      <c r="BN59" s="7">
        <v>94.07</v>
      </c>
      <c r="BO59" s="2" t="s">
        <v>3</v>
      </c>
      <c r="BP59" s="7">
        <v>8</v>
      </c>
      <c r="BQ59" s="7">
        <v>92.25</v>
      </c>
      <c r="BR59" s="5" t="s">
        <v>29</v>
      </c>
      <c r="BS59" s="5">
        <v>2014</v>
      </c>
      <c r="BT59" s="5" t="s">
        <v>30</v>
      </c>
    </row>
    <row r="60" spans="1:72" x14ac:dyDescent="0.5">
      <c r="A60" s="1" t="s">
        <v>27</v>
      </c>
      <c r="B60" s="4">
        <v>1</v>
      </c>
      <c r="C60" s="4">
        <v>78.08</v>
      </c>
      <c r="D60" s="1" t="s">
        <v>20</v>
      </c>
      <c r="E60" s="4">
        <v>6</v>
      </c>
      <c r="F60" s="4">
        <v>93.19</v>
      </c>
      <c r="G60" s="5" t="s">
        <v>29</v>
      </c>
      <c r="H60" s="7">
        <v>2016</v>
      </c>
      <c r="I60" s="5">
        <v>1</v>
      </c>
      <c r="K60" s="1" t="s">
        <v>27</v>
      </c>
      <c r="L60" s="4">
        <v>1</v>
      </c>
      <c r="M60" s="4">
        <v>78.08</v>
      </c>
      <c r="N60" s="1" t="s">
        <v>20</v>
      </c>
      <c r="O60" s="4">
        <v>6</v>
      </c>
      <c r="P60" s="4">
        <v>93.19</v>
      </c>
      <c r="Q60" s="5" t="s">
        <v>29</v>
      </c>
      <c r="R60" s="7">
        <v>2016</v>
      </c>
      <c r="S60" s="5">
        <v>1</v>
      </c>
      <c r="BK60">
        <v>60</v>
      </c>
      <c r="BL60" s="6" t="s">
        <v>8</v>
      </c>
      <c r="BM60" s="7">
        <v>8</v>
      </c>
      <c r="BN60" s="7">
        <v>93.87</v>
      </c>
      <c r="BO60" s="6" t="s">
        <v>10</v>
      </c>
      <c r="BP60" s="7">
        <v>1</v>
      </c>
      <c r="BQ60" s="7">
        <v>81.97</v>
      </c>
      <c r="BR60" s="5" t="s">
        <v>29</v>
      </c>
      <c r="BS60" s="5">
        <v>2013</v>
      </c>
      <c r="BT60" s="5" t="s">
        <v>30</v>
      </c>
    </row>
    <row r="61" spans="1:72" x14ac:dyDescent="0.5">
      <c r="A61" s="2" t="s">
        <v>14</v>
      </c>
      <c r="B61" s="7">
        <v>3</v>
      </c>
      <c r="C61" s="7">
        <v>74.77</v>
      </c>
      <c r="D61" s="2" t="s">
        <v>23</v>
      </c>
      <c r="E61" s="7">
        <v>6</v>
      </c>
      <c r="F61" s="7">
        <v>79.64</v>
      </c>
      <c r="G61" s="7" t="s">
        <v>29</v>
      </c>
      <c r="H61" s="7">
        <v>2016</v>
      </c>
      <c r="I61" s="5">
        <v>1</v>
      </c>
      <c r="K61" s="2" t="s">
        <v>14</v>
      </c>
      <c r="L61" s="7">
        <v>3</v>
      </c>
      <c r="M61" s="7">
        <v>74.77</v>
      </c>
      <c r="N61" s="2" t="s">
        <v>23</v>
      </c>
      <c r="O61" s="7">
        <v>6</v>
      </c>
      <c r="P61" s="7">
        <v>79.64</v>
      </c>
      <c r="Q61" s="7" t="s">
        <v>29</v>
      </c>
      <c r="R61" s="7">
        <v>2016</v>
      </c>
      <c r="S61" s="5">
        <v>1</v>
      </c>
      <c r="BK61">
        <v>61</v>
      </c>
      <c r="BL61" s="2" t="s">
        <v>24</v>
      </c>
      <c r="BM61" s="7">
        <v>8</v>
      </c>
      <c r="BN61" s="7">
        <v>93.86</v>
      </c>
      <c r="BO61" s="2" t="s">
        <v>23</v>
      </c>
      <c r="BP61" s="7">
        <v>7</v>
      </c>
      <c r="BQ61" s="7">
        <v>105.31</v>
      </c>
      <c r="BR61" s="5" t="s">
        <v>29</v>
      </c>
      <c r="BS61" s="5">
        <v>2015</v>
      </c>
      <c r="BT61" s="5" t="s">
        <v>30</v>
      </c>
    </row>
    <row r="62" spans="1:72" x14ac:dyDescent="0.5">
      <c r="A62" s="2" t="s">
        <v>1</v>
      </c>
      <c r="B62" s="7">
        <v>0</v>
      </c>
      <c r="C62" s="7">
        <v>72.900000000000006</v>
      </c>
      <c r="D62" s="2" t="s">
        <v>23</v>
      </c>
      <c r="E62" s="7">
        <v>6</v>
      </c>
      <c r="F62" s="7">
        <v>95.94</v>
      </c>
      <c r="G62" s="5" t="s">
        <v>29</v>
      </c>
      <c r="H62" s="5">
        <v>2015</v>
      </c>
      <c r="I62" s="5">
        <v>1</v>
      </c>
      <c r="K62" s="2" t="s">
        <v>1</v>
      </c>
      <c r="L62" s="7">
        <v>0</v>
      </c>
      <c r="M62" s="7">
        <v>72.900000000000006</v>
      </c>
      <c r="N62" s="2" t="s">
        <v>23</v>
      </c>
      <c r="O62" s="7">
        <v>6</v>
      </c>
      <c r="P62" s="7">
        <v>95.94</v>
      </c>
      <c r="Q62" s="5" t="s">
        <v>29</v>
      </c>
      <c r="R62" s="5">
        <v>2015</v>
      </c>
      <c r="S62" s="5">
        <v>1</v>
      </c>
      <c r="BK62">
        <v>62</v>
      </c>
      <c r="BL62" s="2" t="s">
        <v>11</v>
      </c>
      <c r="BM62" s="7">
        <v>6</v>
      </c>
      <c r="BN62" s="7">
        <v>93.85</v>
      </c>
      <c r="BO62" s="2" t="s">
        <v>4</v>
      </c>
      <c r="BP62" s="7">
        <v>2</v>
      </c>
      <c r="BQ62" s="7">
        <v>87.54</v>
      </c>
      <c r="BR62" s="5" t="s">
        <v>29</v>
      </c>
      <c r="BS62" s="5">
        <v>2015</v>
      </c>
      <c r="BT62" s="5">
        <v>1</v>
      </c>
    </row>
    <row r="63" spans="1:72" x14ac:dyDescent="0.5">
      <c r="A63" s="2" t="s">
        <v>35</v>
      </c>
      <c r="B63" s="7">
        <v>0</v>
      </c>
      <c r="C63" s="7">
        <v>72.52</v>
      </c>
      <c r="D63" s="2" t="s">
        <v>17</v>
      </c>
      <c r="E63" s="7">
        <v>6</v>
      </c>
      <c r="F63" s="7">
        <v>94.93</v>
      </c>
      <c r="G63" s="5" t="s">
        <v>29</v>
      </c>
      <c r="H63" s="5">
        <v>2014</v>
      </c>
      <c r="I63" s="5">
        <v>1</v>
      </c>
      <c r="K63" s="2" t="s">
        <v>35</v>
      </c>
      <c r="L63" s="7">
        <v>0</v>
      </c>
      <c r="M63" s="7">
        <v>72.52</v>
      </c>
      <c r="N63" s="2" t="s">
        <v>17</v>
      </c>
      <c r="O63" s="7">
        <v>6</v>
      </c>
      <c r="P63" s="7">
        <v>94.93</v>
      </c>
      <c r="Q63" s="5" t="s">
        <v>29</v>
      </c>
      <c r="R63" s="5">
        <v>2014</v>
      </c>
      <c r="S63" s="5">
        <v>1</v>
      </c>
      <c r="T63" s="5">
        <v>8</v>
      </c>
      <c r="BK63">
        <v>63</v>
      </c>
      <c r="BL63" s="2" t="s">
        <v>4</v>
      </c>
      <c r="BM63" s="7">
        <v>6</v>
      </c>
      <c r="BN63" s="7">
        <v>93.52</v>
      </c>
      <c r="BO63" s="2" t="s">
        <v>14</v>
      </c>
      <c r="BP63" s="7">
        <v>2</v>
      </c>
      <c r="BQ63" s="7">
        <v>90.1</v>
      </c>
      <c r="BR63" s="5" t="s">
        <v>29</v>
      </c>
      <c r="BS63" s="5">
        <v>2014</v>
      </c>
      <c r="BT63" s="5">
        <v>1</v>
      </c>
    </row>
    <row r="64" spans="1:72" x14ac:dyDescent="0.5">
      <c r="A64" s="3" t="s">
        <v>1</v>
      </c>
      <c r="B64" s="4">
        <v>4</v>
      </c>
      <c r="C64" s="4">
        <v>69.900000000000006</v>
      </c>
      <c r="D64" s="3" t="s">
        <v>0</v>
      </c>
      <c r="E64" s="4">
        <v>6</v>
      </c>
      <c r="F64" s="4">
        <v>78.23</v>
      </c>
      <c r="G64" s="5" t="s">
        <v>29</v>
      </c>
      <c r="H64" s="5">
        <v>2013</v>
      </c>
      <c r="I64" s="5">
        <v>1</v>
      </c>
      <c r="K64" s="3" t="s">
        <v>1</v>
      </c>
      <c r="L64" s="4">
        <v>4</v>
      </c>
      <c r="M64" s="4">
        <v>69.900000000000006</v>
      </c>
      <c r="N64" s="3" t="s">
        <v>0</v>
      </c>
      <c r="O64" s="4">
        <v>6</v>
      </c>
      <c r="P64" s="4">
        <v>78.23</v>
      </c>
      <c r="Q64" s="5" t="s">
        <v>29</v>
      </c>
      <c r="R64" s="5">
        <v>2013</v>
      </c>
      <c r="S64" s="5">
        <v>1</v>
      </c>
      <c r="T64" s="5">
        <v>1</v>
      </c>
      <c r="BK64">
        <v>64</v>
      </c>
      <c r="BL64" s="1" t="s">
        <v>20</v>
      </c>
      <c r="BM64" s="4">
        <v>6</v>
      </c>
      <c r="BN64" s="4">
        <v>93.19</v>
      </c>
      <c r="BO64" s="1" t="s">
        <v>27</v>
      </c>
      <c r="BP64" s="4">
        <v>1</v>
      </c>
      <c r="BQ64" s="4">
        <v>78.08</v>
      </c>
      <c r="BR64" s="5" t="s">
        <v>29</v>
      </c>
      <c r="BS64" s="7">
        <v>2016</v>
      </c>
      <c r="BT64" s="5">
        <v>1</v>
      </c>
    </row>
    <row r="65" spans="1:72" x14ac:dyDescent="0.5">
      <c r="A65" s="1" t="s">
        <v>2</v>
      </c>
      <c r="B65" s="4">
        <v>10</v>
      </c>
      <c r="C65" s="4">
        <v>112.41</v>
      </c>
      <c r="D65" s="1" t="s">
        <v>23</v>
      </c>
      <c r="E65" s="4">
        <v>2</v>
      </c>
      <c r="F65" s="4">
        <v>98.09</v>
      </c>
      <c r="G65" s="5" t="s">
        <v>29</v>
      </c>
      <c r="H65" s="7">
        <v>2016</v>
      </c>
      <c r="I65" s="5" t="s">
        <v>30</v>
      </c>
      <c r="M65">
        <f>AVERAGE(M1:M64)</f>
        <v>89.509375000000006</v>
      </c>
      <c r="P65">
        <f t="shared" ref="P65" si="4">AVERAGE(P1:P64)</f>
        <v>89.509374999999977</v>
      </c>
      <c r="T65">
        <f>SUM(T1:T64)</f>
        <v>64</v>
      </c>
      <c r="BK65">
        <v>65</v>
      </c>
      <c r="BL65" s="2" t="s">
        <v>18</v>
      </c>
      <c r="BM65" s="7">
        <v>3</v>
      </c>
      <c r="BN65" s="7">
        <v>93.18</v>
      </c>
      <c r="BO65" s="2" t="s">
        <v>2</v>
      </c>
      <c r="BP65" s="7">
        <v>11</v>
      </c>
      <c r="BQ65" s="7">
        <v>97.08</v>
      </c>
      <c r="BR65" s="5" t="s">
        <v>29</v>
      </c>
      <c r="BS65" s="5">
        <v>2014</v>
      </c>
      <c r="BT65" s="5" t="s">
        <v>32</v>
      </c>
    </row>
    <row r="66" spans="1:72" x14ac:dyDescent="0.5">
      <c r="A66" s="2" t="s">
        <v>2</v>
      </c>
      <c r="B66" s="7">
        <v>8</v>
      </c>
      <c r="C66" s="7">
        <v>110.36</v>
      </c>
      <c r="D66" s="2" t="s">
        <v>20</v>
      </c>
      <c r="E66" s="7">
        <v>2</v>
      </c>
      <c r="F66" s="7">
        <v>101.59</v>
      </c>
      <c r="G66" s="5" t="s">
        <v>29</v>
      </c>
      <c r="H66" s="5">
        <v>2014</v>
      </c>
      <c r="I66" s="5" t="s">
        <v>30</v>
      </c>
      <c r="M66" s="7">
        <v>89.509379999999993</v>
      </c>
      <c r="BK66">
        <v>66</v>
      </c>
      <c r="BL66" s="2" t="s">
        <v>11</v>
      </c>
      <c r="BM66" s="7">
        <v>6</v>
      </c>
      <c r="BN66" s="7">
        <v>93.13</v>
      </c>
      <c r="BO66" s="2" t="s">
        <v>26</v>
      </c>
      <c r="BP66" s="7">
        <v>3</v>
      </c>
      <c r="BQ66" s="7">
        <v>87.75</v>
      </c>
      <c r="BR66" s="7" t="s">
        <v>29</v>
      </c>
      <c r="BS66" s="7">
        <v>2016</v>
      </c>
      <c r="BT66" s="5">
        <v>1</v>
      </c>
    </row>
    <row r="67" spans="1:72" x14ac:dyDescent="0.5">
      <c r="A67" s="3" t="s">
        <v>2</v>
      </c>
      <c r="B67" s="4">
        <v>8</v>
      </c>
      <c r="C67" s="4">
        <v>108.31</v>
      </c>
      <c r="D67" s="3" t="s">
        <v>0</v>
      </c>
      <c r="E67" s="4">
        <v>2</v>
      </c>
      <c r="F67" s="4">
        <v>94.36</v>
      </c>
      <c r="G67" s="5" t="s">
        <v>29</v>
      </c>
      <c r="H67" s="5">
        <v>2013</v>
      </c>
      <c r="I67" s="5" t="s">
        <v>30</v>
      </c>
      <c r="BK67">
        <v>67</v>
      </c>
      <c r="BL67" s="2" t="s">
        <v>11</v>
      </c>
      <c r="BM67" s="7">
        <v>10</v>
      </c>
      <c r="BN67" s="7">
        <v>93.08</v>
      </c>
      <c r="BO67" s="2" t="s">
        <v>9</v>
      </c>
      <c r="BP67" s="7">
        <v>9</v>
      </c>
      <c r="BQ67" s="7">
        <v>93.08</v>
      </c>
      <c r="BR67" s="5" t="s">
        <v>29</v>
      </c>
      <c r="BS67" s="5">
        <v>2015</v>
      </c>
      <c r="BT67" s="5" t="s">
        <v>31</v>
      </c>
    </row>
    <row r="68" spans="1:72" x14ac:dyDescent="0.5">
      <c r="A68" s="2" t="s">
        <v>23</v>
      </c>
      <c r="B68" s="7">
        <v>7</v>
      </c>
      <c r="C68" s="7">
        <v>105.31</v>
      </c>
      <c r="D68" s="2" t="s">
        <v>24</v>
      </c>
      <c r="E68" s="7">
        <v>8</v>
      </c>
      <c r="F68" s="7">
        <v>93.86</v>
      </c>
      <c r="G68" s="5" t="s">
        <v>29</v>
      </c>
      <c r="H68" s="5">
        <v>2015</v>
      </c>
      <c r="I68" s="5" t="s">
        <v>30</v>
      </c>
      <c r="BK68">
        <v>68</v>
      </c>
      <c r="BL68" s="2" t="s">
        <v>9</v>
      </c>
      <c r="BM68" s="7">
        <v>9</v>
      </c>
      <c r="BN68" s="7">
        <v>93.08</v>
      </c>
      <c r="BO68" s="2" t="s">
        <v>11</v>
      </c>
      <c r="BP68" s="7">
        <v>10</v>
      </c>
      <c r="BQ68" s="7">
        <v>93.08</v>
      </c>
      <c r="BR68" s="5" t="s">
        <v>29</v>
      </c>
      <c r="BS68" s="5">
        <v>2015</v>
      </c>
      <c r="BT68" s="5" t="s">
        <v>31</v>
      </c>
    </row>
    <row r="69" spans="1:72" x14ac:dyDescent="0.5">
      <c r="A69" s="1" t="s">
        <v>8</v>
      </c>
      <c r="B69" s="4">
        <v>10</v>
      </c>
      <c r="C69" s="4">
        <v>104</v>
      </c>
      <c r="D69" s="1" t="s">
        <v>3</v>
      </c>
      <c r="E69" s="4">
        <v>6</v>
      </c>
      <c r="F69" s="4">
        <v>96.8</v>
      </c>
      <c r="G69" s="5" t="s">
        <v>29</v>
      </c>
      <c r="H69" s="7">
        <v>2016</v>
      </c>
      <c r="I69" s="5" t="s">
        <v>30</v>
      </c>
      <c r="BK69">
        <v>69</v>
      </c>
      <c r="BL69" s="2" t="s">
        <v>17</v>
      </c>
      <c r="BM69" s="7">
        <v>6</v>
      </c>
      <c r="BN69" s="7">
        <v>92.85</v>
      </c>
      <c r="BO69" s="2" t="s">
        <v>35</v>
      </c>
      <c r="BP69" s="7">
        <v>1</v>
      </c>
      <c r="BQ69" s="7">
        <v>84.7</v>
      </c>
      <c r="BR69" s="5" t="s">
        <v>29</v>
      </c>
      <c r="BS69" s="5">
        <v>2015</v>
      </c>
      <c r="BT69" s="5">
        <v>1</v>
      </c>
    </row>
    <row r="70" spans="1:72" x14ac:dyDescent="0.5">
      <c r="A70" s="2" t="s">
        <v>9</v>
      </c>
      <c r="B70" s="7">
        <v>8</v>
      </c>
      <c r="C70" s="7">
        <v>101.82</v>
      </c>
      <c r="D70" s="2" t="s">
        <v>8</v>
      </c>
      <c r="E70" s="7">
        <v>4</v>
      </c>
      <c r="F70" s="7">
        <v>99.02</v>
      </c>
      <c r="G70" s="5" t="s">
        <v>29</v>
      </c>
      <c r="H70" s="5">
        <v>2015</v>
      </c>
      <c r="I70" s="5" t="s">
        <v>30</v>
      </c>
      <c r="BK70">
        <v>70</v>
      </c>
      <c r="BL70" s="2" t="s">
        <v>18</v>
      </c>
      <c r="BM70" s="7">
        <v>2</v>
      </c>
      <c r="BN70" s="7">
        <v>92.29</v>
      </c>
      <c r="BO70" s="2" t="s">
        <v>2</v>
      </c>
      <c r="BP70" s="7">
        <v>8</v>
      </c>
      <c r="BQ70" s="7">
        <v>101.67</v>
      </c>
      <c r="BR70" s="5" t="s">
        <v>29</v>
      </c>
      <c r="BS70" s="5">
        <v>2015</v>
      </c>
      <c r="BT70" s="5" t="s">
        <v>30</v>
      </c>
    </row>
    <row r="71" spans="1:72" x14ac:dyDescent="0.5">
      <c r="A71" s="2" t="s">
        <v>2</v>
      </c>
      <c r="B71" s="7">
        <v>8</v>
      </c>
      <c r="C71" s="7">
        <v>101.67</v>
      </c>
      <c r="D71" s="2" t="s">
        <v>18</v>
      </c>
      <c r="E71" s="7">
        <v>2</v>
      </c>
      <c r="F71" s="7">
        <v>92.29</v>
      </c>
      <c r="G71" s="5" t="s">
        <v>29</v>
      </c>
      <c r="H71" s="5">
        <v>2015</v>
      </c>
      <c r="I71" s="5" t="s">
        <v>30</v>
      </c>
      <c r="BK71">
        <v>71</v>
      </c>
      <c r="BL71" s="2" t="s">
        <v>3</v>
      </c>
      <c r="BM71" s="7">
        <v>8</v>
      </c>
      <c r="BN71" s="7">
        <v>92.25</v>
      </c>
      <c r="BO71" s="2" t="s">
        <v>4</v>
      </c>
      <c r="BP71" s="7">
        <v>3</v>
      </c>
      <c r="BQ71" s="7">
        <v>94.07</v>
      </c>
      <c r="BR71" s="5" t="s">
        <v>29</v>
      </c>
      <c r="BS71" s="5">
        <v>2014</v>
      </c>
      <c r="BT71" s="5" t="s">
        <v>30</v>
      </c>
    </row>
    <row r="72" spans="1:72" x14ac:dyDescent="0.5">
      <c r="A72" s="2" t="s">
        <v>20</v>
      </c>
      <c r="B72" s="7">
        <v>2</v>
      </c>
      <c r="C72" s="7">
        <v>101.59</v>
      </c>
      <c r="D72" s="2" t="s">
        <v>2</v>
      </c>
      <c r="E72" s="7">
        <v>8</v>
      </c>
      <c r="F72" s="7">
        <v>110.36</v>
      </c>
      <c r="G72" s="5" t="s">
        <v>29</v>
      </c>
      <c r="H72" s="5">
        <v>2014</v>
      </c>
      <c r="I72" s="5" t="s">
        <v>30</v>
      </c>
      <c r="BK72">
        <v>72</v>
      </c>
      <c r="BL72" s="2" t="s">
        <v>25</v>
      </c>
      <c r="BM72" s="7">
        <v>3</v>
      </c>
      <c r="BN72" s="7">
        <v>92.24</v>
      </c>
      <c r="BO72" s="2" t="s">
        <v>2</v>
      </c>
      <c r="BP72" s="7">
        <v>6</v>
      </c>
      <c r="BQ72" s="7">
        <v>95.06</v>
      </c>
      <c r="BR72" s="5" t="s">
        <v>29</v>
      </c>
      <c r="BS72" s="7">
        <v>2016</v>
      </c>
      <c r="BT72" s="5">
        <v>1</v>
      </c>
    </row>
    <row r="73" spans="1:72" x14ac:dyDescent="0.5">
      <c r="A73" s="3" t="s">
        <v>4</v>
      </c>
      <c r="B73" s="4">
        <v>8</v>
      </c>
      <c r="C73" s="4">
        <v>99.82</v>
      </c>
      <c r="D73" s="3" t="s">
        <v>6</v>
      </c>
      <c r="E73" s="4">
        <v>1</v>
      </c>
      <c r="F73" s="4">
        <v>81.260000000000005</v>
      </c>
      <c r="G73" s="5" t="s">
        <v>29</v>
      </c>
      <c r="H73" s="5">
        <v>2013</v>
      </c>
      <c r="I73" s="5" t="s">
        <v>30</v>
      </c>
      <c r="BK73">
        <v>73</v>
      </c>
      <c r="BL73" s="2" t="s">
        <v>19</v>
      </c>
      <c r="BM73" s="7">
        <v>1</v>
      </c>
      <c r="BN73" s="7">
        <v>92.2</v>
      </c>
      <c r="BO73" s="2" t="s">
        <v>18</v>
      </c>
      <c r="BP73" s="7">
        <v>6</v>
      </c>
      <c r="BQ73" s="7">
        <v>100.93</v>
      </c>
      <c r="BR73" s="5" t="s">
        <v>29</v>
      </c>
      <c r="BS73" s="5">
        <v>2014</v>
      </c>
      <c r="BT73" s="5">
        <v>1</v>
      </c>
    </row>
    <row r="74" spans="1:72" x14ac:dyDescent="0.5">
      <c r="A74" s="6" t="s">
        <v>11</v>
      </c>
      <c r="B74" s="7">
        <v>8</v>
      </c>
      <c r="C74" s="7">
        <v>99.02</v>
      </c>
      <c r="D74" s="6" t="s">
        <v>13</v>
      </c>
      <c r="E74" s="7">
        <v>5</v>
      </c>
      <c r="F74" s="7">
        <v>97.19</v>
      </c>
      <c r="G74" s="5" t="s">
        <v>29</v>
      </c>
      <c r="H74" s="5">
        <v>2013</v>
      </c>
      <c r="I74" s="5" t="s">
        <v>30</v>
      </c>
      <c r="BK74">
        <v>74</v>
      </c>
      <c r="BL74" s="1" t="s">
        <v>4</v>
      </c>
      <c r="BM74" s="4">
        <v>2</v>
      </c>
      <c r="BN74" s="4">
        <v>92</v>
      </c>
      <c r="BO74" s="1" t="s">
        <v>17</v>
      </c>
      <c r="BP74" s="4">
        <v>6</v>
      </c>
      <c r="BQ74" s="4">
        <v>99.61</v>
      </c>
      <c r="BR74" s="5" t="s">
        <v>29</v>
      </c>
      <c r="BS74" s="7">
        <v>2016</v>
      </c>
      <c r="BT74" s="5">
        <v>1</v>
      </c>
    </row>
    <row r="75" spans="1:72" x14ac:dyDescent="0.5">
      <c r="A75" s="2" t="s">
        <v>8</v>
      </c>
      <c r="B75" s="7">
        <v>4</v>
      </c>
      <c r="C75" s="7">
        <v>99.02</v>
      </c>
      <c r="D75" s="2" t="s">
        <v>9</v>
      </c>
      <c r="E75" s="7">
        <v>8</v>
      </c>
      <c r="F75" s="7">
        <v>101.82</v>
      </c>
      <c r="G75" s="5" t="s">
        <v>29</v>
      </c>
      <c r="H75" s="5">
        <v>2015</v>
      </c>
      <c r="I75" s="5" t="s">
        <v>30</v>
      </c>
      <c r="BK75">
        <v>75</v>
      </c>
      <c r="BL75" s="1" t="s">
        <v>20</v>
      </c>
      <c r="BM75" s="4">
        <v>4</v>
      </c>
      <c r="BN75" s="4">
        <v>91.81</v>
      </c>
      <c r="BO75" s="1" t="s">
        <v>2</v>
      </c>
      <c r="BP75" s="4">
        <v>11</v>
      </c>
      <c r="BQ75" s="4">
        <v>102.47</v>
      </c>
      <c r="BR75" s="7" t="s">
        <v>29</v>
      </c>
      <c r="BS75" s="7">
        <v>2016</v>
      </c>
      <c r="BT75" s="5" t="s">
        <v>31</v>
      </c>
    </row>
    <row r="76" spans="1:72" x14ac:dyDescent="0.5">
      <c r="A76" s="1" t="s">
        <v>23</v>
      </c>
      <c r="B76" s="4">
        <v>2</v>
      </c>
      <c r="C76" s="4">
        <v>98.09</v>
      </c>
      <c r="D76" s="1" t="s">
        <v>2</v>
      </c>
      <c r="E76" s="4">
        <v>10</v>
      </c>
      <c r="F76" s="4">
        <v>112.41</v>
      </c>
      <c r="G76" s="5" t="s">
        <v>29</v>
      </c>
      <c r="H76" s="7">
        <v>2016</v>
      </c>
      <c r="I76" s="5" t="s">
        <v>30</v>
      </c>
      <c r="BK76">
        <v>76</v>
      </c>
      <c r="BL76" s="3" t="s">
        <v>13</v>
      </c>
      <c r="BM76" s="4">
        <v>6</v>
      </c>
      <c r="BN76" s="4">
        <v>91.72</v>
      </c>
      <c r="BO76" s="3" t="s">
        <v>14</v>
      </c>
      <c r="BP76" s="4">
        <v>3</v>
      </c>
      <c r="BQ76" s="4">
        <v>86.01</v>
      </c>
      <c r="BR76" s="5" t="s">
        <v>29</v>
      </c>
      <c r="BS76" s="5">
        <v>2013</v>
      </c>
      <c r="BT76" s="5">
        <v>1</v>
      </c>
    </row>
    <row r="77" spans="1:72" x14ac:dyDescent="0.5">
      <c r="A77" s="6" t="s">
        <v>13</v>
      </c>
      <c r="B77" s="7">
        <v>5</v>
      </c>
      <c r="C77" s="7">
        <v>97.19</v>
      </c>
      <c r="D77" s="6" t="s">
        <v>11</v>
      </c>
      <c r="E77" s="7">
        <v>8</v>
      </c>
      <c r="F77" s="7">
        <v>99.02</v>
      </c>
      <c r="G77" s="5" t="s">
        <v>29</v>
      </c>
      <c r="H77" s="5">
        <v>2013</v>
      </c>
      <c r="I77" s="5" t="s">
        <v>30</v>
      </c>
      <c r="BK77">
        <v>77</v>
      </c>
      <c r="BL77" s="2" t="s">
        <v>15</v>
      </c>
      <c r="BM77" s="7">
        <v>6</v>
      </c>
      <c r="BN77" s="7">
        <v>91.63</v>
      </c>
      <c r="BO77" s="2" t="s">
        <v>22</v>
      </c>
      <c r="BP77" s="7">
        <v>1</v>
      </c>
      <c r="BQ77" s="7">
        <v>83.34</v>
      </c>
      <c r="BR77" s="5" t="s">
        <v>29</v>
      </c>
      <c r="BS77" s="5">
        <v>2015</v>
      </c>
      <c r="BT77" s="5">
        <v>1</v>
      </c>
    </row>
    <row r="78" spans="1:72" x14ac:dyDescent="0.5">
      <c r="A78" s="2" t="s">
        <v>15</v>
      </c>
      <c r="B78" s="7">
        <v>6</v>
      </c>
      <c r="C78" s="7">
        <v>97.02</v>
      </c>
      <c r="D78" s="2" t="s">
        <v>17</v>
      </c>
      <c r="E78" s="7">
        <v>8</v>
      </c>
      <c r="F78" s="7">
        <v>96.78</v>
      </c>
      <c r="G78" s="5" t="s">
        <v>29</v>
      </c>
      <c r="H78" s="5">
        <v>2015</v>
      </c>
      <c r="I78" s="5" t="s">
        <v>30</v>
      </c>
      <c r="BK78">
        <v>78</v>
      </c>
      <c r="BL78" s="2" t="s">
        <v>8</v>
      </c>
      <c r="BM78" s="7">
        <v>5</v>
      </c>
      <c r="BN78" s="7">
        <v>91.56</v>
      </c>
      <c r="BO78" s="2" t="s">
        <v>1</v>
      </c>
      <c r="BP78" s="7">
        <v>6</v>
      </c>
      <c r="BQ78" s="7">
        <v>84.07</v>
      </c>
      <c r="BR78" s="5" t="s">
        <v>29</v>
      </c>
      <c r="BS78" s="5">
        <v>2014</v>
      </c>
      <c r="BT78" s="5">
        <v>1</v>
      </c>
    </row>
    <row r="79" spans="1:72" x14ac:dyDescent="0.5">
      <c r="A79" s="1" t="s">
        <v>3</v>
      </c>
      <c r="B79" s="4">
        <v>6</v>
      </c>
      <c r="C79" s="4">
        <v>96.8</v>
      </c>
      <c r="D79" s="1" t="s">
        <v>8</v>
      </c>
      <c r="E79" s="4">
        <v>10</v>
      </c>
      <c r="F79" s="4">
        <v>104</v>
      </c>
      <c r="G79" s="5" t="s">
        <v>29</v>
      </c>
      <c r="H79" s="7">
        <v>2016</v>
      </c>
      <c r="I79" s="5" t="s">
        <v>30</v>
      </c>
      <c r="BK79">
        <v>79</v>
      </c>
      <c r="BL79" s="1" t="s">
        <v>28</v>
      </c>
      <c r="BM79" s="4">
        <v>4</v>
      </c>
      <c r="BN79" s="4">
        <v>91.17</v>
      </c>
      <c r="BO79" s="1" t="s">
        <v>17</v>
      </c>
      <c r="BP79" s="4">
        <v>10</v>
      </c>
      <c r="BQ79" s="4">
        <v>95.6</v>
      </c>
      <c r="BR79" s="7" t="s">
        <v>29</v>
      </c>
      <c r="BS79" s="7">
        <v>2016</v>
      </c>
      <c r="BT79" s="5" t="s">
        <v>30</v>
      </c>
    </row>
    <row r="80" spans="1:72" x14ac:dyDescent="0.5">
      <c r="A80" s="2" t="s">
        <v>17</v>
      </c>
      <c r="B80" s="7">
        <v>8</v>
      </c>
      <c r="C80" s="7">
        <v>96.78</v>
      </c>
      <c r="D80" s="2" t="s">
        <v>15</v>
      </c>
      <c r="E80" s="7">
        <v>6</v>
      </c>
      <c r="F80" s="7">
        <v>97.02</v>
      </c>
      <c r="G80" s="5" t="s">
        <v>29</v>
      </c>
      <c r="H80" s="5">
        <v>2015</v>
      </c>
      <c r="I80" s="5" t="s">
        <v>30</v>
      </c>
      <c r="BK80">
        <v>80</v>
      </c>
      <c r="BL80" s="1" t="s">
        <v>11</v>
      </c>
      <c r="BM80" s="4">
        <v>5</v>
      </c>
      <c r="BN80" s="4">
        <v>91.15</v>
      </c>
      <c r="BO80" s="1" t="s">
        <v>20</v>
      </c>
      <c r="BP80" s="4">
        <v>10</v>
      </c>
      <c r="BQ80" s="4">
        <v>96.56</v>
      </c>
      <c r="BR80" s="7" t="s">
        <v>29</v>
      </c>
      <c r="BS80" s="7">
        <v>2016</v>
      </c>
      <c r="BT80" s="5" t="s">
        <v>30</v>
      </c>
    </row>
    <row r="81" spans="1:72" x14ac:dyDescent="0.5">
      <c r="A81" s="1" t="s">
        <v>20</v>
      </c>
      <c r="B81" s="4">
        <v>10</v>
      </c>
      <c r="C81" s="4">
        <v>96.56</v>
      </c>
      <c r="D81" s="1" t="s">
        <v>11</v>
      </c>
      <c r="E81" s="4">
        <v>5</v>
      </c>
      <c r="F81" s="4">
        <v>91.15</v>
      </c>
      <c r="G81" s="7" t="s">
        <v>29</v>
      </c>
      <c r="H81" s="7">
        <v>2016</v>
      </c>
      <c r="I81" s="5" t="s">
        <v>30</v>
      </c>
      <c r="BK81">
        <v>81</v>
      </c>
      <c r="BL81" s="1" t="s">
        <v>9</v>
      </c>
      <c r="BM81" s="4">
        <v>1</v>
      </c>
      <c r="BN81" s="4">
        <v>91.04</v>
      </c>
      <c r="BO81" s="1" t="s">
        <v>3</v>
      </c>
      <c r="BP81" s="4">
        <v>6</v>
      </c>
      <c r="BQ81" s="4">
        <v>99.54</v>
      </c>
      <c r="BR81" s="5" t="s">
        <v>29</v>
      </c>
      <c r="BS81" s="7">
        <v>2016</v>
      </c>
      <c r="BT81" s="5">
        <v>1</v>
      </c>
    </row>
    <row r="82" spans="1:72" x14ac:dyDescent="0.5">
      <c r="A82" s="1" t="s">
        <v>17</v>
      </c>
      <c r="B82" s="4">
        <v>10</v>
      </c>
      <c r="C82" s="4">
        <v>95.6</v>
      </c>
      <c r="D82" s="1" t="s">
        <v>28</v>
      </c>
      <c r="E82" s="4">
        <v>4</v>
      </c>
      <c r="F82" s="4">
        <v>91.17</v>
      </c>
      <c r="G82" s="7" t="s">
        <v>29</v>
      </c>
      <c r="H82" s="7">
        <v>2016</v>
      </c>
      <c r="I82" s="5" t="s">
        <v>30</v>
      </c>
      <c r="BK82">
        <v>82</v>
      </c>
      <c r="BL82" s="2" t="s">
        <v>17</v>
      </c>
      <c r="BM82" s="7">
        <v>6</v>
      </c>
      <c r="BN82" s="7">
        <v>90.94</v>
      </c>
      <c r="BO82" s="2" t="s">
        <v>18</v>
      </c>
      <c r="BP82" s="7">
        <v>8</v>
      </c>
      <c r="BQ82" s="7">
        <v>90.61</v>
      </c>
      <c r="BR82" s="5" t="s">
        <v>29</v>
      </c>
      <c r="BS82" s="5">
        <v>2014</v>
      </c>
      <c r="BT82" s="5" t="s">
        <v>30</v>
      </c>
    </row>
    <row r="83" spans="1:72" x14ac:dyDescent="0.5">
      <c r="A83" s="2" t="s">
        <v>15</v>
      </c>
      <c r="B83" s="7">
        <v>8</v>
      </c>
      <c r="C83" s="7">
        <v>94.97</v>
      </c>
      <c r="D83" s="2" t="s">
        <v>1</v>
      </c>
      <c r="E83" s="7">
        <v>2</v>
      </c>
      <c r="F83" s="7">
        <v>85.32</v>
      </c>
      <c r="G83" s="5" t="s">
        <v>29</v>
      </c>
      <c r="H83" s="5">
        <v>2014</v>
      </c>
      <c r="I83" s="5" t="s">
        <v>30</v>
      </c>
      <c r="BK83">
        <v>83</v>
      </c>
      <c r="BL83" s="2" t="s">
        <v>18</v>
      </c>
      <c r="BM83" s="7">
        <v>8</v>
      </c>
      <c r="BN83" s="7">
        <v>90.61</v>
      </c>
      <c r="BO83" s="2" t="s">
        <v>17</v>
      </c>
      <c r="BP83" s="7">
        <v>6</v>
      </c>
      <c r="BQ83" s="7">
        <v>90.94</v>
      </c>
      <c r="BR83" s="5" t="s">
        <v>29</v>
      </c>
      <c r="BS83" s="5">
        <v>2014</v>
      </c>
      <c r="BT83" s="5" t="s">
        <v>30</v>
      </c>
    </row>
    <row r="84" spans="1:72" x14ac:dyDescent="0.5">
      <c r="A84" s="3" t="s">
        <v>0</v>
      </c>
      <c r="B84" s="4">
        <v>2</v>
      </c>
      <c r="C84" s="4">
        <v>94.36</v>
      </c>
      <c r="D84" s="3" t="s">
        <v>2</v>
      </c>
      <c r="E84" s="4">
        <v>8</v>
      </c>
      <c r="F84" s="4">
        <v>108.31</v>
      </c>
      <c r="G84" s="5" t="s">
        <v>29</v>
      </c>
      <c r="H84" s="5">
        <v>2013</v>
      </c>
      <c r="I84" s="5" t="s">
        <v>30</v>
      </c>
      <c r="BK84">
        <v>84</v>
      </c>
      <c r="BL84" s="2" t="s">
        <v>9</v>
      </c>
      <c r="BM84" s="7">
        <v>6</v>
      </c>
      <c r="BN84" s="7">
        <v>90.48</v>
      </c>
      <c r="BO84" s="2" t="s">
        <v>21</v>
      </c>
      <c r="BP84" s="7">
        <v>0</v>
      </c>
      <c r="BQ84" s="7">
        <v>84.77</v>
      </c>
      <c r="BR84" s="5" t="s">
        <v>29</v>
      </c>
      <c r="BS84" s="5">
        <v>2015</v>
      </c>
      <c r="BT84" s="5">
        <v>1</v>
      </c>
    </row>
    <row r="85" spans="1:72" x14ac:dyDescent="0.5">
      <c r="A85" s="2" t="s">
        <v>4</v>
      </c>
      <c r="B85" s="7">
        <v>3</v>
      </c>
      <c r="C85" s="7">
        <v>94.07</v>
      </c>
      <c r="D85" s="2" t="s">
        <v>3</v>
      </c>
      <c r="E85" s="7">
        <v>8</v>
      </c>
      <c r="F85" s="7">
        <v>92.25</v>
      </c>
      <c r="G85" s="5" t="s">
        <v>29</v>
      </c>
      <c r="H85" s="5">
        <v>2014</v>
      </c>
      <c r="I85" s="5" t="s">
        <v>30</v>
      </c>
      <c r="BK85">
        <v>85</v>
      </c>
      <c r="BL85" s="2" t="s">
        <v>14</v>
      </c>
      <c r="BM85" s="7">
        <v>2</v>
      </c>
      <c r="BN85" s="7">
        <v>90.1</v>
      </c>
      <c r="BO85" s="2" t="s">
        <v>4</v>
      </c>
      <c r="BP85" s="7">
        <v>6</v>
      </c>
      <c r="BQ85" s="7">
        <v>93.52</v>
      </c>
      <c r="BR85" s="5" t="s">
        <v>29</v>
      </c>
      <c r="BS85" s="5">
        <v>2014</v>
      </c>
      <c r="BT85" s="5">
        <v>1</v>
      </c>
    </row>
    <row r="86" spans="1:72" x14ac:dyDescent="0.5">
      <c r="A86" s="6" t="s">
        <v>8</v>
      </c>
      <c r="B86" s="7">
        <v>8</v>
      </c>
      <c r="C86" s="7">
        <v>93.87</v>
      </c>
      <c r="D86" s="6" t="s">
        <v>10</v>
      </c>
      <c r="E86" s="7">
        <v>1</v>
      </c>
      <c r="F86" s="7">
        <v>81.97</v>
      </c>
      <c r="G86" s="5" t="s">
        <v>29</v>
      </c>
      <c r="H86" s="5">
        <v>2013</v>
      </c>
      <c r="I86" s="5" t="s">
        <v>30</v>
      </c>
      <c r="BK86">
        <v>86</v>
      </c>
      <c r="BL86" s="3" t="s">
        <v>6</v>
      </c>
      <c r="BM86" s="4">
        <v>6</v>
      </c>
      <c r="BN86" s="4">
        <v>90.04</v>
      </c>
      <c r="BO86" s="3" t="s">
        <v>7</v>
      </c>
      <c r="BP86" s="4">
        <v>4</v>
      </c>
      <c r="BQ86" s="4">
        <v>86.22</v>
      </c>
      <c r="BR86" s="5" t="s">
        <v>29</v>
      </c>
      <c r="BS86" s="5">
        <v>2013</v>
      </c>
      <c r="BT86" s="5">
        <v>1</v>
      </c>
    </row>
    <row r="87" spans="1:72" x14ac:dyDescent="0.5">
      <c r="A87" s="2" t="s">
        <v>24</v>
      </c>
      <c r="B87" s="7">
        <v>8</v>
      </c>
      <c r="C87" s="7">
        <v>93.86</v>
      </c>
      <c r="D87" s="2" t="s">
        <v>23</v>
      </c>
      <c r="E87" s="7">
        <v>7</v>
      </c>
      <c r="F87" s="7">
        <v>105.31</v>
      </c>
      <c r="G87" s="5" t="s">
        <v>29</v>
      </c>
      <c r="H87" s="5">
        <v>2015</v>
      </c>
      <c r="I87" s="5" t="s">
        <v>30</v>
      </c>
      <c r="BK87">
        <v>87</v>
      </c>
      <c r="BL87" s="1" t="s">
        <v>15</v>
      </c>
      <c r="BM87" s="4">
        <v>5</v>
      </c>
      <c r="BN87" s="4">
        <v>88.53</v>
      </c>
      <c r="BO87" s="1" t="s">
        <v>28</v>
      </c>
      <c r="BP87" s="4">
        <v>6</v>
      </c>
      <c r="BQ87" s="4">
        <v>84.49</v>
      </c>
      <c r="BR87" s="7" t="s">
        <v>29</v>
      </c>
      <c r="BS87" s="7">
        <v>2016</v>
      </c>
      <c r="BT87" s="5">
        <v>1</v>
      </c>
    </row>
    <row r="88" spans="1:72" x14ac:dyDescent="0.5">
      <c r="A88" s="2" t="s">
        <v>18</v>
      </c>
      <c r="B88" s="7">
        <v>2</v>
      </c>
      <c r="C88" s="7">
        <v>92.29</v>
      </c>
      <c r="D88" s="2" t="s">
        <v>2</v>
      </c>
      <c r="E88" s="7">
        <v>8</v>
      </c>
      <c r="F88" s="7">
        <v>101.67</v>
      </c>
      <c r="G88" s="5" t="s">
        <v>29</v>
      </c>
      <c r="H88" s="5">
        <v>2015</v>
      </c>
      <c r="I88" s="5" t="s">
        <v>30</v>
      </c>
      <c r="BK88">
        <v>88</v>
      </c>
      <c r="BL88" s="2" t="s">
        <v>26</v>
      </c>
      <c r="BM88" s="7">
        <v>3</v>
      </c>
      <c r="BN88" s="7">
        <v>87.75</v>
      </c>
      <c r="BO88" s="2" t="s">
        <v>11</v>
      </c>
      <c r="BP88" s="7">
        <v>6</v>
      </c>
      <c r="BQ88" s="7">
        <v>93.13</v>
      </c>
      <c r="BR88" s="7" t="s">
        <v>29</v>
      </c>
      <c r="BS88" s="7">
        <v>2016</v>
      </c>
      <c r="BT88" s="5">
        <v>1</v>
      </c>
    </row>
    <row r="89" spans="1:72" x14ac:dyDescent="0.5">
      <c r="A89" s="2" t="s">
        <v>3</v>
      </c>
      <c r="B89" s="7">
        <v>8</v>
      </c>
      <c r="C89" s="7">
        <v>92.25</v>
      </c>
      <c r="D89" s="2" t="s">
        <v>4</v>
      </c>
      <c r="E89" s="7">
        <v>3</v>
      </c>
      <c r="F89" s="7">
        <v>94.07</v>
      </c>
      <c r="G89" s="5" t="s">
        <v>29</v>
      </c>
      <c r="H89" s="5">
        <v>2014</v>
      </c>
      <c r="I89" s="5" t="s">
        <v>30</v>
      </c>
      <c r="BK89">
        <v>89</v>
      </c>
      <c r="BL89" s="2" t="s">
        <v>4</v>
      </c>
      <c r="BM89" s="7">
        <v>2</v>
      </c>
      <c r="BN89" s="7">
        <v>87.54</v>
      </c>
      <c r="BO89" s="2" t="s">
        <v>11</v>
      </c>
      <c r="BP89" s="7">
        <v>6</v>
      </c>
      <c r="BQ89" s="7">
        <v>93.85</v>
      </c>
      <c r="BR89" s="5" t="s">
        <v>29</v>
      </c>
      <c r="BS89" s="5">
        <v>2015</v>
      </c>
      <c r="BT89" s="5">
        <v>1</v>
      </c>
    </row>
    <row r="90" spans="1:72" x14ac:dyDescent="0.5">
      <c r="A90" s="1" t="s">
        <v>28</v>
      </c>
      <c r="B90" s="4">
        <v>4</v>
      </c>
      <c r="C90" s="4">
        <v>91.17</v>
      </c>
      <c r="D90" s="1" t="s">
        <v>17</v>
      </c>
      <c r="E90" s="4">
        <v>10</v>
      </c>
      <c r="F90" s="4">
        <v>95.6</v>
      </c>
      <c r="G90" s="7" t="s">
        <v>29</v>
      </c>
      <c r="H90" s="7">
        <v>2016</v>
      </c>
      <c r="I90" s="5" t="s">
        <v>30</v>
      </c>
      <c r="BK90">
        <v>90</v>
      </c>
      <c r="BL90" s="1" t="s">
        <v>21</v>
      </c>
      <c r="BM90" s="4">
        <v>2</v>
      </c>
      <c r="BN90" s="4">
        <v>87.36</v>
      </c>
      <c r="BO90" s="1" t="s">
        <v>8</v>
      </c>
      <c r="BP90" s="4">
        <v>6</v>
      </c>
      <c r="BQ90" s="4">
        <v>107.89</v>
      </c>
      <c r="BR90" s="7" t="s">
        <v>29</v>
      </c>
      <c r="BS90" s="7">
        <v>2016</v>
      </c>
      <c r="BT90" s="5">
        <v>1</v>
      </c>
    </row>
    <row r="91" spans="1:72" x14ac:dyDescent="0.5">
      <c r="A91" s="1" t="s">
        <v>11</v>
      </c>
      <c r="B91" s="4">
        <v>5</v>
      </c>
      <c r="C91" s="4">
        <v>91.15</v>
      </c>
      <c r="D91" s="1" t="s">
        <v>20</v>
      </c>
      <c r="E91" s="4">
        <v>10</v>
      </c>
      <c r="F91" s="4">
        <v>96.56</v>
      </c>
      <c r="G91" s="7" t="s">
        <v>29</v>
      </c>
      <c r="H91" s="7">
        <v>2016</v>
      </c>
      <c r="I91" s="5" t="s">
        <v>30</v>
      </c>
      <c r="BK91">
        <v>91</v>
      </c>
      <c r="BL91" s="2" t="s">
        <v>0</v>
      </c>
      <c r="BM91" s="7">
        <v>2</v>
      </c>
      <c r="BN91" s="7">
        <v>86.28</v>
      </c>
      <c r="BO91" s="2" t="s">
        <v>2</v>
      </c>
      <c r="BP91" s="7">
        <v>6</v>
      </c>
      <c r="BQ91" s="7">
        <v>102.85</v>
      </c>
      <c r="BR91" s="5" t="s">
        <v>29</v>
      </c>
      <c r="BS91" s="5">
        <v>2014</v>
      </c>
      <c r="BT91" s="5">
        <v>1</v>
      </c>
    </row>
    <row r="92" spans="1:72" x14ac:dyDescent="0.5">
      <c r="A92" s="2" t="s">
        <v>17</v>
      </c>
      <c r="B92" s="7">
        <v>6</v>
      </c>
      <c r="C92" s="7">
        <v>90.94</v>
      </c>
      <c r="D92" s="2" t="s">
        <v>18</v>
      </c>
      <c r="E92" s="7">
        <v>8</v>
      </c>
      <c r="F92" s="7">
        <v>90.61</v>
      </c>
      <c r="G92" s="5" t="s">
        <v>29</v>
      </c>
      <c r="H92" s="5">
        <v>2014</v>
      </c>
      <c r="I92" s="5" t="s">
        <v>30</v>
      </c>
      <c r="BK92">
        <v>92</v>
      </c>
      <c r="BL92" s="3" t="s">
        <v>7</v>
      </c>
      <c r="BM92" s="4">
        <v>4</v>
      </c>
      <c r="BN92" s="4">
        <v>86.22</v>
      </c>
      <c r="BO92" s="3" t="s">
        <v>6</v>
      </c>
      <c r="BP92" s="4">
        <v>6</v>
      </c>
      <c r="BQ92" s="4">
        <v>90.04</v>
      </c>
      <c r="BR92" s="5" t="s">
        <v>29</v>
      </c>
      <c r="BS92" s="5">
        <v>2013</v>
      </c>
      <c r="BT92" s="5">
        <v>1</v>
      </c>
    </row>
    <row r="93" spans="1:72" x14ac:dyDescent="0.5">
      <c r="A93" s="2" t="s">
        <v>18</v>
      </c>
      <c r="B93" s="7">
        <v>8</v>
      </c>
      <c r="C93" s="7">
        <v>90.61</v>
      </c>
      <c r="D93" s="2" t="s">
        <v>17</v>
      </c>
      <c r="E93" s="7">
        <v>6</v>
      </c>
      <c r="F93" s="7">
        <v>90.94</v>
      </c>
      <c r="G93" s="5" t="s">
        <v>29</v>
      </c>
      <c r="H93" s="5">
        <v>2014</v>
      </c>
      <c r="I93" s="5" t="s">
        <v>30</v>
      </c>
      <c r="BK93">
        <v>93</v>
      </c>
      <c r="BL93" s="2" t="s">
        <v>10</v>
      </c>
      <c r="BM93" s="7">
        <v>0</v>
      </c>
      <c r="BN93" s="7">
        <v>86.02</v>
      </c>
      <c r="BO93" s="2" t="s">
        <v>2</v>
      </c>
      <c r="BP93" s="7">
        <v>6</v>
      </c>
      <c r="BQ93" s="7">
        <v>100.34</v>
      </c>
      <c r="BR93" s="5" t="s">
        <v>29</v>
      </c>
      <c r="BS93" s="5">
        <v>2015</v>
      </c>
      <c r="BT93" s="5">
        <v>1</v>
      </c>
    </row>
    <row r="94" spans="1:72" x14ac:dyDescent="0.5">
      <c r="A94" s="2" t="s">
        <v>1</v>
      </c>
      <c r="B94" s="7">
        <v>2</v>
      </c>
      <c r="C94" s="7">
        <v>85.32</v>
      </c>
      <c r="D94" s="2" t="s">
        <v>15</v>
      </c>
      <c r="E94" s="7">
        <v>8</v>
      </c>
      <c r="F94" s="7">
        <v>94.97</v>
      </c>
      <c r="G94" s="5" t="s">
        <v>29</v>
      </c>
      <c r="H94" s="5">
        <v>2014</v>
      </c>
      <c r="I94" s="5" t="s">
        <v>30</v>
      </c>
      <c r="BK94">
        <v>94</v>
      </c>
      <c r="BL94" s="3" t="s">
        <v>14</v>
      </c>
      <c r="BM94" s="4">
        <v>3</v>
      </c>
      <c r="BN94" s="4">
        <v>86.01</v>
      </c>
      <c r="BO94" s="3" t="s">
        <v>13</v>
      </c>
      <c r="BP94" s="4">
        <v>6</v>
      </c>
      <c r="BQ94" s="4">
        <v>91.72</v>
      </c>
      <c r="BR94" s="5" t="s">
        <v>29</v>
      </c>
      <c r="BS94" s="5">
        <v>2013</v>
      </c>
      <c r="BT94" s="5">
        <v>1</v>
      </c>
    </row>
    <row r="95" spans="1:72" x14ac:dyDescent="0.5">
      <c r="A95" s="6" t="s">
        <v>10</v>
      </c>
      <c r="B95" s="7">
        <v>1</v>
      </c>
      <c r="C95" s="7">
        <v>81.97</v>
      </c>
      <c r="D95" s="6" t="s">
        <v>8</v>
      </c>
      <c r="E95" s="7">
        <v>8</v>
      </c>
      <c r="F95" s="7">
        <v>93.87</v>
      </c>
      <c r="G95" s="5" t="s">
        <v>29</v>
      </c>
      <c r="H95" s="5">
        <v>2013</v>
      </c>
      <c r="I95" s="5" t="s">
        <v>30</v>
      </c>
      <c r="BK95">
        <v>95</v>
      </c>
      <c r="BL95" s="2" t="s">
        <v>0</v>
      </c>
      <c r="BM95" s="7">
        <v>0</v>
      </c>
      <c r="BN95" s="7">
        <v>85.81</v>
      </c>
      <c r="BO95" s="2" t="s">
        <v>8</v>
      </c>
      <c r="BP95" s="7">
        <v>6</v>
      </c>
      <c r="BQ95" s="7">
        <v>95.13</v>
      </c>
      <c r="BR95" s="5" t="s">
        <v>29</v>
      </c>
      <c r="BS95" s="5">
        <v>2015</v>
      </c>
      <c r="BT95" s="5">
        <v>1</v>
      </c>
    </row>
    <row r="96" spans="1:72" x14ac:dyDescent="0.5">
      <c r="A96" s="3" t="s">
        <v>6</v>
      </c>
      <c r="B96" s="4">
        <v>1</v>
      </c>
      <c r="C96" s="4">
        <v>81.260000000000005</v>
      </c>
      <c r="D96" s="3" t="s">
        <v>4</v>
      </c>
      <c r="E96" s="4">
        <v>8</v>
      </c>
      <c r="F96" s="4">
        <v>99.82</v>
      </c>
      <c r="G96" s="5" t="s">
        <v>29</v>
      </c>
      <c r="H96" s="5">
        <v>2013</v>
      </c>
      <c r="I96" s="5" t="s">
        <v>30</v>
      </c>
      <c r="BK96">
        <v>96</v>
      </c>
      <c r="BL96" s="3" t="s">
        <v>9</v>
      </c>
      <c r="BM96" s="4">
        <v>5</v>
      </c>
      <c r="BN96" s="4">
        <v>85.64</v>
      </c>
      <c r="BO96" s="3" t="s">
        <v>10</v>
      </c>
      <c r="BP96" s="4">
        <v>6</v>
      </c>
      <c r="BQ96" s="4">
        <v>83.77</v>
      </c>
      <c r="BR96" s="5" t="s">
        <v>29</v>
      </c>
      <c r="BS96" s="5">
        <v>2013</v>
      </c>
      <c r="BT96" s="5">
        <v>1</v>
      </c>
    </row>
    <row r="97" spans="1:72" x14ac:dyDescent="0.5">
      <c r="A97" s="6" t="s">
        <v>2</v>
      </c>
      <c r="B97" s="7">
        <v>10</v>
      </c>
      <c r="C97" s="7">
        <v>109.42</v>
      </c>
      <c r="D97" s="6" t="s">
        <v>4</v>
      </c>
      <c r="E97" s="7">
        <v>6</v>
      </c>
      <c r="F97" s="7">
        <v>96.61</v>
      </c>
      <c r="G97" s="5" t="s">
        <v>29</v>
      </c>
      <c r="H97" s="5">
        <v>2013</v>
      </c>
      <c r="I97" s="5" t="s">
        <v>31</v>
      </c>
      <c r="BK97">
        <v>97</v>
      </c>
      <c r="BL97" s="2" t="s">
        <v>1</v>
      </c>
      <c r="BM97" s="7">
        <v>2</v>
      </c>
      <c r="BN97" s="7">
        <v>85.32</v>
      </c>
      <c r="BO97" s="2" t="s">
        <v>15</v>
      </c>
      <c r="BP97" s="7">
        <v>8</v>
      </c>
      <c r="BQ97" s="7">
        <v>94.97</v>
      </c>
      <c r="BR97" s="5" t="s">
        <v>29</v>
      </c>
      <c r="BS97" s="5">
        <v>2014</v>
      </c>
      <c r="BT97" s="5" t="s">
        <v>30</v>
      </c>
    </row>
    <row r="98" spans="1:72" x14ac:dyDescent="0.5">
      <c r="A98" s="2" t="s">
        <v>2</v>
      </c>
      <c r="B98" s="7">
        <v>10</v>
      </c>
      <c r="C98" s="7">
        <v>106.76</v>
      </c>
      <c r="D98" s="2" t="s">
        <v>3</v>
      </c>
      <c r="E98" s="7">
        <v>4</v>
      </c>
      <c r="F98" s="7">
        <v>94.52</v>
      </c>
      <c r="G98" s="5" t="s">
        <v>29</v>
      </c>
      <c r="H98" s="5">
        <v>2014</v>
      </c>
      <c r="I98" s="5" t="s">
        <v>31</v>
      </c>
      <c r="BK98">
        <v>98</v>
      </c>
      <c r="BL98" s="2" t="s">
        <v>21</v>
      </c>
      <c r="BM98" s="7">
        <v>0</v>
      </c>
      <c r="BN98" s="7">
        <v>84.77</v>
      </c>
      <c r="BO98" s="2" t="s">
        <v>9</v>
      </c>
      <c r="BP98" s="7">
        <v>6</v>
      </c>
      <c r="BQ98" s="7">
        <v>90.48</v>
      </c>
      <c r="BR98" s="5" t="s">
        <v>29</v>
      </c>
      <c r="BS98" s="5">
        <v>2015</v>
      </c>
      <c r="BT98" s="5">
        <v>1</v>
      </c>
    </row>
    <row r="99" spans="1:72" x14ac:dyDescent="0.5">
      <c r="A99" s="1" t="s">
        <v>8</v>
      </c>
      <c r="B99" s="4">
        <v>11</v>
      </c>
      <c r="C99" s="4">
        <v>105.92</v>
      </c>
      <c r="D99" s="1" t="s">
        <v>17</v>
      </c>
      <c r="E99" s="4">
        <v>6</v>
      </c>
      <c r="F99" s="4">
        <v>99.82</v>
      </c>
      <c r="G99" s="5" t="s">
        <v>29</v>
      </c>
      <c r="H99" s="7">
        <v>2016</v>
      </c>
      <c r="I99" s="5" t="s">
        <v>31</v>
      </c>
      <c r="BK99">
        <v>99</v>
      </c>
      <c r="BL99" s="2" t="s">
        <v>35</v>
      </c>
      <c r="BM99" s="7">
        <v>1</v>
      </c>
      <c r="BN99" s="7">
        <v>84.7</v>
      </c>
      <c r="BO99" s="2" t="s">
        <v>17</v>
      </c>
      <c r="BP99" s="7">
        <v>6</v>
      </c>
      <c r="BQ99" s="7">
        <v>92.85</v>
      </c>
      <c r="BR99" s="5" t="s">
        <v>29</v>
      </c>
      <c r="BS99" s="5">
        <v>2015</v>
      </c>
      <c r="BT99" s="5">
        <v>1</v>
      </c>
    </row>
    <row r="100" spans="1:72" x14ac:dyDescent="0.5">
      <c r="A100" s="1" t="s">
        <v>2</v>
      </c>
      <c r="B100" s="4">
        <v>11</v>
      </c>
      <c r="C100" s="4">
        <v>102.47</v>
      </c>
      <c r="D100" s="1" t="s">
        <v>20</v>
      </c>
      <c r="E100" s="4">
        <v>4</v>
      </c>
      <c r="F100" s="4">
        <v>91.81</v>
      </c>
      <c r="G100" s="7" t="s">
        <v>29</v>
      </c>
      <c r="H100" s="7">
        <v>2016</v>
      </c>
      <c r="I100" s="5" t="s">
        <v>31</v>
      </c>
      <c r="BK100">
        <v>100</v>
      </c>
      <c r="BL100" s="1" t="s">
        <v>28</v>
      </c>
      <c r="BM100" s="4">
        <v>6</v>
      </c>
      <c r="BN100" s="4">
        <v>84.49</v>
      </c>
      <c r="BO100" s="1" t="s">
        <v>15</v>
      </c>
      <c r="BP100" s="4">
        <v>5</v>
      </c>
      <c r="BQ100" s="4">
        <v>88.53</v>
      </c>
      <c r="BR100" s="7" t="s">
        <v>29</v>
      </c>
      <c r="BS100" s="7">
        <v>2016</v>
      </c>
      <c r="BT100" s="5">
        <v>1</v>
      </c>
    </row>
    <row r="101" spans="1:72" x14ac:dyDescent="0.5">
      <c r="A101" s="6" t="s">
        <v>8</v>
      </c>
      <c r="B101" s="7">
        <v>10</v>
      </c>
      <c r="C101" s="7">
        <v>99.9</v>
      </c>
      <c r="D101" s="6" t="s">
        <v>11</v>
      </c>
      <c r="E101" s="7">
        <v>7</v>
      </c>
      <c r="F101" s="7">
        <v>95.02</v>
      </c>
      <c r="G101" s="5" t="s">
        <v>29</v>
      </c>
      <c r="H101" s="5">
        <v>2013</v>
      </c>
      <c r="I101" s="5" t="s">
        <v>31</v>
      </c>
      <c r="BK101">
        <v>101</v>
      </c>
      <c r="BL101" s="2" t="s">
        <v>33</v>
      </c>
      <c r="BM101" s="7">
        <v>0</v>
      </c>
      <c r="BN101" s="7">
        <v>84.32</v>
      </c>
      <c r="BO101" s="2" t="s">
        <v>20</v>
      </c>
      <c r="BP101" s="7">
        <v>6</v>
      </c>
      <c r="BQ101" s="7">
        <v>103.66</v>
      </c>
      <c r="BR101" s="5" t="s">
        <v>29</v>
      </c>
      <c r="BS101" s="5">
        <v>2014</v>
      </c>
      <c r="BT101" s="5">
        <v>1</v>
      </c>
    </row>
    <row r="102" spans="1:72" x14ac:dyDescent="0.5">
      <c r="A102" s="1" t="s">
        <v>17</v>
      </c>
      <c r="B102" s="4">
        <v>6</v>
      </c>
      <c r="C102" s="4">
        <v>99.82</v>
      </c>
      <c r="D102" s="1" t="s">
        <v>8</v>
      </c>
      <c r="E102" s="4">
        <v>11</v>
      </c>
      <c r="F102" s="4">
        <v>105.92</v>
      </c>
      <c r="G102" s="5" t="s">
        <v>29</v>
      </c>
      <c r="H102" s="7">
        <v>2016</v>
      </c>
      <c r="I102" s="5" t="s">
        <v>31</v>
      </c>
      <c r="BK102">
        <v>102</v>
      </c>
      <c r="BL102" s="2" t="s">
        <v>15</v>
      </c>
      <c r="BM102" s="7">
        <v>6</v>
      </c>
      <c r="BN102" s="7">
        <v>84.07</v>
      </c>
      <c r="BO102" s="2" t="s">
        <v>16</v>
      </c>
      <c r="BP102" s="7">
        <v>1</v>
      </c>
      <c r="BQ102" s="7">
        <v>79.13</v>
      </c>
      <c r="BR102" s="5" t="s">
        <v>29</v>
      </c>
      <c r="BS102" s="5">
        <v>2014</v>
      </c>
      <c r="BT102" s="5">
        <v>1</v>
      </c>
    </row>
    <row r="103" spans="1:72" x14ac:dyDescent="0.5">
      <c r="A103" s="2" t="s">
        <v>18</v>
      </c>
      <c r="B103" s="7">
        <v>10</v>
      </c>
      <c r="C103" s="7">
        <v>98.33</v>
      </c>
      <c r="D103" s="2" t="s">
        <v>15</v>
      </c>
      <c r="E103" s="7">
        <v>4</v>
      </c>
      <c r="F103" s="7">
        <v>97.72</v>
      </c>
      <c r="G103" s="5" t="s">
        <v>29</v>
      </c>
      <c r="H103" s="5">
        <v>2014</v>
      </c>
      <c r="I103" s="5" t="s">
        <v>31</v>
      </c>
      <c r="BK103">
        <v>103</v>
      </c>
      <c r="BL103" s="2" t="s">
        <v>1</v>
      </c>
      <c r="BM103" s="7">
        <v>6</v>
      </c>
      <c r="BN103" s="7">
        <v>84.07</v>
      </c>
      <c r="BO103" s="2" t="s">
        <v>8</v>
      </c>
      <c r="BP103" s="7">
        <v>5</v>
      </c>
      <c r="BQ103" s="7">
        <v>91.56</v>
      </c>
      <c r="BR103" s="5" t="s">
        <v>29</v>
      </c>
      <c r="BS103" s="5">
        <v>2014</v>
      </c>
      <c r="BT103" s="5">
        <v>1</v>
      </c>
    </row>
    <row r="104" spans="1:72" x14ac:dyDescent="0.5">
      <c r="A104" s="2" t="s">
        <v>2</v>
      </c>
      <c r="B104" s="7">
        <v>10</v>
      </c>
      <c r="C104" s="7">
        <v>98.32</v>
      </c>
      <c r="D104" s="2" t="s">
        <v>17</v>
      </c>
      <c r="E104" s="7">
        <v>7</v>
      </c>
      <c r="F104" s="7">
        <v>94.72</v>
      </c>
      <c r="G104" s="5" t="s">
        <v>29</v>
      </c>
      <c r="H104" s="5">
        <v>2015</v>
      </c>
      <c r="I104" s="5" t="s">
        <v>31</v>
      </c>
      <c r="BK104">
        <v>104</v>
      </c>
      <c r="BL104" s="3" t="s">
        <v>10</v>
      </c>
      <c r="BM104" s="4">
        <v>6</v>
      </c>
      <c r="BN104" s="4">
        <v>83.77</v>
      </c>
      <c r="BO104" s="3" t="s">
        <v>9</v>
      </c>
      <c r="BP104" s="4">
        <v>5</v>
      </c>
      <c r="BQ104" s="4">
        <v>85.64</v>
      </c>
      <c r="BR104" s="5" t="s">
        <v>29</v>
      </c>
      <c r="BS104" s="5">
        <v>2013</v>
      </c>
      <c r="BT104" s="5">
        <v>1</v>
      </c>
    </row>
    <row r="105" spans="1:72" x14ac:dyDescent="0.5">
      <c r="A105" s="2" t="s">
        <v>15</v>
      </c>
      <c r="B105" s="7">
        <v>4</v>
      </c>
      <c r="C105" s="7">
        <v>97.72</v>
      </c>
      <c r="D105" s="2" t="s">
        <v>18</v>
      </c>
      <c r="E105" s="7">
        <v>10</v>
      </c>
      <c r="F105" s="7">
        <v>98.33</v>
      </c>
      <c r="G105" s="5" t="s">
        <v>29</v>
      </c>
      <c r="H105" s="5">
        <v>2014</v>
      </c>
      <c r="I105" s="5" t="s">
        <v>31</v>
      </c>
      <c r="BK105">
        <v>105</v>
      </c>
      <c r="BL105" s="2" t="s">
        <v>22</v>
      </c>
      <c r="BM105" s="7">
        <v>1</v>
      </c>
      <c r="BN105" s="7">
        <v>83.34</v>
      </c>
      <c r="BO105" s="2" t="s">
        <v>15</v>
      </c>
      <c r="BP105" s="7">
        <v>6</v>
      </c>
      <c r="BQ105" s="7">
        <v>91.63</v>
      </c>
      <c r="BR105" s="5" t="s">
        <v>29</v>
      </c>
      <c r="BS105" s="5">
        <v>2015</v>
      </c>
      <c r="BT105" s="5">
        <v>1</v>
      </c>
    </row>
    <row r="106" spans="1:72" x14ac:dyDescent="0.5">
      <c r="A106" s="6" t="s">
        <v>4</v>
      </c>
      <c r="B106" s="7">
        <v>6</v>
      </c>
      <c r="C106" s="7">
        <v>96.61</v>
      </c>
      <c r="D106" s="6" t="s">
        <v>2</v>
      </c>
      <c r="E106" s="7">
        <v>10</v>
      </c>
      <c r="F106" s="7">
        <v>109.42</v>
      </c>
      <c r="G106" s="5" t="s">
        <v>29</v>
      </c>
      <c r="H106" s="5">
        <v>2013</v>
      </c>
      <c r="I106" s="5" t="s">
        <v>31</v>
      </c>
      <c r="BK106">
        <v>106</v>
      </c>
      <c r="BL106" s="2" t="s">
        <v>14</v>
      </c>
      <c r="BM106" s="7">
        <v>1</v>
      </c>
      <c r="BN106" s="7">
        <v>83.27</v>
      </c>
      <c r="BO106" s="2" t="s">
        <v>18</v>
      </c>
      <c r="BP106" s="7">
        <v>6</v>
      </c>
      <c r="BQ106" s="7">
        <v>98.48</v>
      </c>
      <c r="BR106" s="5" t="s">
        <v>29</v>
      </c>
      <c r="BS106" s="5">
        <v>2015</v>
      </c>
      <c r="BT106" s="5">
        <v>1</v>
      </c>
    </row>
    <row r="107" spans="1:72" x14ac:dyDescent="0.5">
      <c r="A107" s="6" t="s">
        <v>11</v>
      </c>
      <c r="B107" s="7">
        <v>7</v>
      </c>
      <c r="C107" s="7">
        <v>95.02</v>
      </c>
      <c r="D107" s="6" t="s">
        <v>8</v>
      </c>
      <c r="E107" s="7">
        <v>10</v>
      </c>
      <c r="F107" s="7">
        <v>99.9</v>
      </c>
      <c r="G107" s="5" t="s">
        <v>29</v>
      </c>
      <c r="H107" s="5">
        <v>2013</v>
      </c>
      <c r="I107" s="5" t="s">
        <v>31</v>
      </c>
      <c r="BK107">
        <v>107</v>
      </c>
      <c r="BL107" s="3" t="s">
        <v>59</v>
      </c>
      <c r="BM107" s="4">
        <v>0</v>
      </c>
      <c r="BN107" s="4">
        <v>82.7</v>
      </c>
      <c r="BO107" s="3" t="s">
        <v>8</v>
      </c>
      <c r="BP107" s="4">
        <v>6</v>
      </c>
      <c r="BQ107" s="4">
        <v>106.09</v>
      </c>
      <c r="BR107" s="5" t="s">
        <v>29</v>
      </c>
      <c r="BS107" s="5">
        <v>2013</v>
      </c>
      <c r="BT107" s="5">
        <v>1</v>
      </c>
    </row>
    <row r="108" spans="1:72" x14ac:dyDescent="0.5">
      <c r="A108" s="2" t="s">
        <v>17</v>
      </c>
      <c r="B108" s="7">
        <v>7</v>
      </c>
      <c r="C108" s="7">
        <v>94.72</v>
      </c>
      <c r="D108" s="2" t="s">
        <v>2</v>
      </c>
      <c r="E108" s="7">
        <v>10</v>
      </c>
      <c r="F108" s="7">
        <v>98.32</v>
      </c>
      <c r="G108" s="5" t="s">
        <v>29</v>
      </c>
      <c r="H108" s="5">
        <v>2015</v>
      </c>
      <c r="I108" s="5" t="s">
        <v>31</v>
      </c>
      <c r="BK108">
        <v>108</v>
      </c>
      <c r="BL108" s="6" t="s">
        <v>10</v>
      </c>
      <c r="BM108" s="7">
        <v>1</v>
      </c>
      <c r="BN108" s="7">
        <v>81.97</v>
      </c>
      <c r="BO108" s="6" t="s">
        <v>8</v>
      </c>
      <c r="BP108" s="7">
        <v>8</v>
      </c>
      <c r="BQ108" s="7">
        <v>93.87</v>
      </c>
      <c r="BR108" s="5" t="s">
        <v>29</v>
      </c>
      <c r="BS108" s="5">
        <v>2013</v>
      </c>
      <c r="BT108" s="5" t="s">
        <v>30</v>
      </c>
    </row>
    <row r="109" spans="1:72" x14ac:dyDescent="0.5">
      <c r="A109" s="2" t="s">
        <v>3</v>
      </c>
      <c r="B109" s="7">
        <v>4</v>
      </c>
      <c r="C109" s="7">
        <v>94.52</v>
      </c>
      <c r="D109" s="2" t="s">
        <v>2</v>
      </c>
      <c r="E109" s="7">
        <v>10</v>
      </c>
      <c r="F109" s="7">
        <v>106.76</v>
      </c>
      <c r="G109" s="5" t="s">
        <v>29</v>
      </c>
      <c r="H109" s="5">
        <v>2014</v>
      </c>
      <c r="I109" s="5" t="s">
        <v>31</v>
      </c>
      <c r="BK109">
        <v>109</v>
      </c>
      <c r="BL109" s="3" t="s">
        <v>6</v>
      </c>
      <c r="BM109" s="4">
        <v>1</v>
      </c>
      <c r="BN109" s="4">
        <v>81.260000000000005</v>
      </c>
      <c r="BO109" s="3" t="s">
        <v>4</v>
      </c>
      <c r="BP109" s="4">
        <v>8</v>
      </c>
      <c r="BQ109" s="4">
        <v>99.82</v>
      </c>
      <c r="BR109" s="5" t="s">
        <v>29</v>
      </c>
      <c r="BS109" s="5">
        <v>2013</v>
      </c>
      <c r="BT109" s="5" t="s">
        <v>30</v>
      </c>
    </row>
    <row r="110" spans="1:72" x14ac:dyDescent="0.5">
      <c r="A110" s="2" t="s">
        <v>11</v>
      </c>
      <c r="B110" s="7">
        <v>10</v>
      </c>
      <c r="C110" s="7">
        <v>93.08</v>
      </c>
      <c r="D110" s="2" t="s">
        <v>9</v>
      </c>
      <c r="E110" s="7">
        <v>9</v>
      </c>
      <c r="F110" s="7">
        <v>93.08</v>
      </c>
      <c r="G110" s="5" t="s">
        <v>29</v>
      </c>
      <c r="H110" s="5">
        <v>2015</v>
      </c>
      <c r="I110" s="5" t="s">
        <v>31</v>
      </c>
      <c r="BK110">
        <v>110</v>
      </c>
      <c r="BL110" s="3" t="s">
        <v>5</v>
      </c>
      <c r="BM110" s="4">
        <v>0</v>
      </c>
      <c r="BN110" s="4">
        <v>80.14</v>
      </c>
      <c r="BO110" s="3" t="s">
        <v>4</v>
      </c>
      <c r="BP110" s="4">
        <v>6</v>
      </c>
      <c r="BQ110" s="4">
        <v>100.2</v>
      </c>
      <c r="BR110" s="5" t="s">
        <v>29</v>
      </c>
      <c r="BS110" s="5">
        <v>2013</v>
      </c>
      <c r="BT110" s="5">
        <v>1</v>
      </c>
    </row>
    <row r="111" spans="1:72" x14ac:dyDescent="0.5">
      <c r="A111" s="2" t="s">
        <v>9</v>
      </c>
      <c r="B111" s="7">
        <v>9</v>
      </c>
      <c r="C111" s="7">
        <v>93.08</v>
      </c>
      <c r="D111" s="2" t="s">
        <v>11</v>
      </c>
      <c r="E111" s="7">
        <v>10</v>
      </c>
      <c r="F111" s="7">
        <v>93.08</v>
      </c>
      <c r="G111" s="5" t="s">
        <v>29</v>
      </c>
      <c r="H111" s="5">
        <v>2015</v>
      </c>
      <c r="I111" s="5" t="s">
        <v>31</v>
      </c>
      <c r="BK111">
        <v>111</v>
      </c>
      <c r="BL111" s="3" t="s">
        <v>12</v>
      </c>
      <c r="BM111" s="4">
        <v>1</v>
      </c>
      <c r="BN111" s="4">
        <v>80.06</v>
      </c>
      <c r="BO111" s="3" t="s">
        <v>11</v>
      </c>
      <c r="BP111" s="4">
        <v>6</v>
      </c>
      <c r="BQ111" s="4">
        <v>103.7</v>
      </c>
      <c r="BR111" s="5" t="s">
        <v>29</v>
      </c>
      <c r="BS111" s="5">
        <v>2013</v>
      </c>
      <c r="BT111" s="5">
        <v>1</v>
      </c>
    </row>
    <row r="112" spans="1:72" x14ac:dyDescent="0.5">
      <c r="A112" s="1" t="s">
        <v>20</v>
      </c>
      <c r="B112" s="4">
        <v>4</v>
      </c>
      <c r="C112" s="4">
        <v>91.81</v>
      </c>
      <c r="D112" s="1" t="s">
        <v>2</v>
      </c>
      <c r="E112" s="4">
        <v>11</v>
      </c>
      <c r="F112" s="4">
        <v>102.47</v>
      </c>
      <c r="G112" s="7" t="s">
        <v>29</v>
      </c>
      <c r="H112" s="7">
        <v>2016</v>
      </c>
      <c r="I112" s="5" t="s">
        <v>31</v>
      </c>
      <c r="BK112">
        <v>112</v>
      </c>
      <c r="BL112" s="2" t="s">
        <v>23</v>
      </c>
      <c r="BM112" s="7">
        <v>6</v>
      </c>
      <c r="BN112" s="7">
        <v>79.64</v>
      </c>
      <c r="BO112" s="2" t="s">
        <v>14</v>
      </c>
      <c r="BP112" s="7">
        <v>3</v>
      </c>
      <c r="BQ112" s="7">
        <v>74.77</v>
      </c>
      <c r="BR112" s="7" t="s">
        <v>29</v>
      </c>
      <c r="BS112" s="7">
        <v>2016</v>
      </c>
      <c r="BT112" s="5">
        <v>1</v>
      </c>
    </row>
    <row r="113" spans="1:72" x14ac:dyDescent="0.5">
      <c r="A113" s="6" t="s">
        <v>2</v>
      </c>
      <c r="B113" s="7">
        <v>10</v>
      </c>
      <c r="C113" s="7">
        <v>109.46</v>
      </c>
      <c r="D113" s="6" t="s">
        <v>8</v>
      </c>
      <c r="E113" s="7">
        <v>3</v>
      </c>
      <c r="F113" s="7">
        <v>101.4</v>
      </c>
      <c r="G113" s="5" t="s">
        <v>29</v>
      </c>
      <c r="H113" s="5">
        <v>2013</v>
      </c>
      <c r="I113" s="5" t="s">
        <v>32</v>
      </c>
      <c r="BK113">
        <v>113</v>
      </c>
      <c r="BL113" s="3" t="s">
        <v>3</v>
      </c>
      <c r="BM113" s="4">
        <v>1</v>
      </c>
      <c r="BN113" s="4">
        <v>79.349999999999994</v>
      </c>
      <c r="BO113" s="3" t="s">
        <v>2</v>
      </c>
      <c r="BP113" s="4">
        <v>6</v>
      </c>
      <c r="BQ113" s="4">
        <v>98.19</v>
      </c>
      <c r="BR113" s="5" t="s">
        <v>29</v>
      </c>
      <c r="BS113" s="5">
        <v>2013</v>
      </c>
      <c r="BT113" s="5">
        <v>1</v>
      </c>
    </row>
    <row r="114" spans="1:72" x14ac:dyDescent="0.5">
      <c r="A114" s="1" t="s">
        <v>2</v>
      </c>
      <c r="B114" s="4">
        <v>11</v>
      </c>
      <c r="C114" s="4">
        <v>105.13</v>
      </c>
      <c r="D114" s="1" t="s">
        <v>8</v>
      </c>
      <c r="E114" s="4">
        <v>9</v>
      </c>
      <c r="F114" s="4">
        <v>104.32</v>
      </c>
      <c r="G114" s="5" t="s">
        <v>29</v>
      </c>
      <c r="H114" s="7">
        <v>2016</v>
      </c>
      <c r="I114" s="5" t="s">
        <v>32</v>
      </c>
      <c r="BK114">
        <v>114</v>
      </c>
      <c r="BL114" s="2" t="s">
        <v>16</v>
      </c>
      <c r="BM114" s="7">
        <v>1</v>
      </c>
      <c r="BN114" s="7">
        <v>79.13</v>
      </c>
      <c r="BO114" s="2" t="s">
        <v>15</v>
      </c>
      <c r="BP114" s="7">
        <v>6</v>
      </c>
      <c r="BQ114" s="7">
        <v>84.07</v>
      </c>
      <c r="BR114" s="5" t="s">
        <v>29</v>
      </c>
      <c r="BS114" s="5">
        <v>2014</v>
      </c>
      <c r="BT114" s="5">
        <v>1</v>
      </c>
    </row>
    <row r="115" spans="1:72" x14ac:dyDescent="0.5">
      <c r="A115" s="1" t="s">
        <v>8</v>
      </c>
      <c r="B115" s="4">
        <v>9</v>
      </c>
      <c r="C115" s="4">
        <v>104.32</v>
      </c>
      <c r="D115" s="1" t="s">
        <v>2</v>
      </c>
      <c r="E115" s="4">
        <v>11</v>
      </c>
      <c r="F115" s="4">
        <v>105.13</v>
      </c>
      <c r="G115" s="5" t="s">
        <v>29</v>
      </c>
      <c r="H115" s="7">
        <v>2016</v>
      </c>
      <c r="I115" s="5" t="s">
        <v>32</v>
      </c>
      <c r="BK115">
        <v>115</v>
      </c>
      <c r="BL115" s="3" t="s">
        <v>0</v>
      </c>
      <c r="BM115" s="4">
        <v>6</v>
      </c>
      <c r="BN115" s="4">
        <v>78.23</v>
      </c>
      <c r="BO115" s="3" t="s">
        <v>1</v>
      </c>
      <c r="BP115" s="4">
        <v>4</v>
      </c>
      <c r="BQ115" s="4">
        <v>69.900000000000006</v>
      </c>
      <c r="BR115" s="5" t="s">
        <v>29</v>
      </c>
      <c r="BS115" s="5">
        <v>2013</v>
      </c>
      <c r="BT115" s="5">
        <v>1</v>
      </c>
    </row>
    <row r="116" spans="1:72" x14ac:dyDescent="0.5">
      <c r="A116" s="6" t="s">
        <v>8</v>
      </c>
      <c r="B116" s="7">
        <v>3</v>
      </c>
      <c r="C116" s="7">
        <v>101.4</v>
      </c>
      <c r="D116" s="6" t="s">
        <v>2</v>
      </c>
      <c r="E116" s="7">
        <v>10</v>
      </c>
      <c r="F116" s="7">
        <v>109.46</v>
      </c>
      <c r="G116" s="5" t="s">
        <v>29</v>
      </c>
      <c r="H116" s="5">
        <v>2013</v>
      </c>
      <c r="I116" s="5" t="s">
        <v>32</v>
      </c>
      <c r="BK116">
        <v>116</v>
      </c>
      <c r="BL116" s="1" t="s">
        <v>27</v>
      </c>
      <c r="BM116" s="4">
        <v>1</v>
      </c>
      <c r="BN116" s="4">
        <v>78.08</v>
      </c>
      <c r="BO116" s="1" t="s">
        <v>20</v>
      </c>
      <c r="BP116" s="4">
        <v>6</v>
      </c>
      <c r="BQ116" s="4">
        <v>93.19</v>
      </c>
      <c r="BR116" s="5" t="s">
        <v>29</v>
      </c>
      <c r="BS116" s="7">
        <v>2016</v>
      </c>
      <c r="BT116" s="5">
        <v>1</v>
      </c>
    </row>
    <row r="117" spans="1:72" x14ac:dyDescent="0.5">
      <c r="A117" s="2" t="s">
        <v>2</v>
      </c>
      <c r="B117" s="7">
        <v>11</v>
      </c>
      <c r="C117" s="7">
        <v>99.63</v>
      </c>
      <c r="D117" s="2" t="s">
        <v>11</v>
      </c>
      <c r="E117" s="7">
        <v>3</v>
      </c>
      <c r="F117" s="7">
        <v>94.25</v>
      </c>
      <c r="G117" s="5" t="s">
        <v>29</v>
      </c>
      <c r="H117" s="5">
        <v>2015</v>
      </c>
      <c r="I117" s="5" t="s">
        <v>32</v>
      </c>
      <c r="BK117">
        <v>117</v>
      </c>
      <c r="BL117" s="2" t="s">
        <v>14</v>
      </c>
      <c r="BM117" s="7">
        <v>3</v>
      </c>
      <c r="BN117" s="7">
        <v>74.77</v>
      </c>
      <c r="BO117" s="2" t="s">
        <v>23</v>
      </c>
      <c r="BP117" s="7">
        <v>6</v>
      </c>
      <c r="BQ117" s="7">
        <v>79.64</v>
      </c>
      <c r="BR117" s="7" t="s">
        <v>29</v>
      </c>
      <c r="BS117" s="7">
        <v>2016</v>
      </c>
      <c r="BT117" s="5">
        <v>1</v>
      </c>
    </row>
    <row r="118" spans="1:72" x14ac:dyDescent="0.5">
      <c r="A118" s="2" t="s">
        <v>2</v>
      </c>
      <c r="B118" s="7">
        <v>11</v>
      </c>
      <c r="C118" s="7">
        <v>97.08</v>
      </c>
      <c r="D118" s="2" t="s">
        <v>18</v>
      </c>
      <c r="E118" s="7">
        <v>3</v>
      </c>
      <c r="F118" s="7">
        <v>93.18</v>
      </c>
      <c r="G118" s="5" t="s">
        <v>29</v>
      </c>
      <c r="H118" s="5">
        <v>2014</v>
      </c>
      <c r="I118" s="5" t="s">
        <v>32</v>
      </c>
      <c r="BK118">
        <v>118</v>
      </c>
      <c r="BL118" s="2" t="s">
        <v>1</v>
      </c>
      <c r="BM118" s="7">
        <v>0</v>
      </c>
      <c r="BN118" s="7">
        <v>72.900000000000006</v>
      </c>
      <c r="BO118" s="2" t="s">
        <v>23</v>
      </c>
      <c r="BP118" s="7">
        <v>6</v>
      </c>
      <c r="BQ118" s="7">
        <v>95.94</v>
      </c>
      <c r="BR118" s="5" t="s">
        <v>29</v>
      </c>
      <c r="BS118" s="5">
        <v>2015</v>
      </c>
      <c r="BT118" s="5">
        <v>1</v>
      </c>
    </row>
    <row r="119" spans="1:72" x14ac:dyDescent="0.5">
      <c r="A119" s="2" t="s">
        <v>11</v>
      </c>
      <c r="B119" s="7">
        <v>3</v>
      </c>
      <c r="C119" s="7">
        <v>94.25</v>
      </c>
      <c r="D119" s="2" t="s">
        <v>2</v>
      </c>
      <c r="E119" s="7">
        <v>11</v>
      </c>
      <c r="F119" s="7">
        <v>99.63</v>
      </c>
      <c r="G119" s="5" t="s">
        <v>29</v>
      </c>
      <c r="H119" s="5">
        <v>2015</v>
      </c>
      <c r="I119" s="5" t="s">
        <v>32</v>
      </c>
      <c r="BK119">
        <v>119</v>
      </c>
      <c r="BL119" s="2" t="s">
        <v>35</v>
      </c>
      <c r="BM119" s="7">
        <v>0</v>
      </c>
      <c r="BN119" s="7">
        <v>72.52</v>
      </c>
      <c r="BO119" s="2" t="s">
        <v>17</v>
      </c>
      <c r="BP119" s="7">
        <v>6</v>
      </c>
      <c r="BQ119" s="7">
        <v>94.93</v>
      </c>
      <c r="BR119" s="5" t="s">
        <v>29</v>
      </c>
      <c r="BS119" s="5">
        <v>2014</v>
      </c>
      <c r="BT119" s="5">
        <v>1</v>
      </c>
    </row>
    <row r="120" spans="1:72" x14ac:dyDescent="0.5">
      <c r="A120" s="2" t="s">
        <v>18</v>
      </c>
      <c r="B120" s="7">
        <v>3</v>
      </c>
      <c r="C120" s="7">
        <v>93.18</v>
      </c>
      <c r="D120" s="2" t="s">
        <v>2</v>
      </c>
      <c r="E120" s="7">
        <v>11</v>
      </c>
      <c r="F120" s="7">
        <v>97.08</v>
      </c>
      <c r="G120" s="5" t="s">
        <v>29</v>
      </c>
      <c r="H120" s="5">
        <v>2014</v>
      </c>
      <c r="I120" s="5" t="s">
        <v>32</v>
      </c>
      <c r="BK120">
        <v>120</v>
      </c>
      <c r="BL120" s="3" t="s">
        <v>1</v>
      </c>
      <c r="BM120" s="4">
        <v>4</v>
      </c>
      <c r="BN120" s="4">
        <v>69.900000000000006</v>
      </c>
      <c r="BO120" s="3" t="s">
        <v>0</v>
      </c>
      <c r="BP120" s="4">
        <v>6</v>
      </c>
      <c r="BQ120" s="4">
        <v>78.23</v>
      </c>
      <c r="BR120" s="5" t="s">
        <v>29</v>
      </c>
      <c r="BS120" s="5">
        <v>2013</v>
      </c>
      <c r="BT120" s="5">
        <v>1</v>
      </c>
    </row>
    <row r="121" spans="1:72" x14ac:dyDescent="0.5">
      <c r="A121" s="2"/>
      <c r="B121" s="7"/>
      <c r="C121" s="7">
        <f>AVERAGE(C1:C120)</f>
        <v>93.333416666666636</v>
      </c>
      <c r="D121" s="7"/>
      <c r="E121" s="7"/>
      <c r="F121" s="7">
        <f t="shared" ref="F121" si="5">AVERAGE(F1:F120)</f>
        <v>93.333416666666622</v>
      </c>
      <c r="G121" s="5" t="s">
        <v>34</v>
      </c>
      <c r="H121" s="5" t="s">
        <v>34</v>
      </c>
      <c r="I121" s="5"/>
      <c r="BL121" s="2"/>
      <c r="BM121" s="7"/>
      <c r="BN121" s="7"/>
      <c r="BO121" s="7"/>
      <c r="BP121" s="7"/>
      <c r="BQ121" s="7"/>
      <c r="BR121" s="5" t="s">
        <v>34</v>
      </c>
      <c r="BS121" s="5" t="s">
        <v>34</v>
      </c>
      <c r="BT121" s="5"/>
    </row>
    <row r="122" spans="1:72" x14ac:dyDescent="0.5">
      <c r="A122" s="2"/>
      <c r="B122" s="7"/>
      <c r="C122" s="7">
        <v>93.334199999999996</v>
      </c>
      <c r="D122" s="2"/>
      <c r="E122" s="7"/>
      <c r="F122" s="7"/>
      <c r="G122" s="5" t="s">
        <v>34</v>
      </c>
      <c r="H122" s="5" t="s">
        <v>34</v>
      </c>
      <c r="I122" s="5"/>
      <c r="BL122" s="2"/>
      <c r="BM122" s="7"/>
      <c r="BN122" s="7"/>
      <c r="BO122" s="2"/>
      <c r="BP122" s="7"/>
      <c r="BQ122" s="7"/>
      <c r="BR122" s="5" t="s">
        <v>34</v>
      </c>
      <c r="BS122" s="5" t="s">
        <v>34</v>
      </c>
      <c r="BT122" s="5"/>
    </row>
    <row r="123" spans="1:72" x14ac:dyDescent="0.5">
      <c r="A123" s="2"/>
      <c r="B123" s="7"/>
      <c r="C123" s="7"/>
      <c r="D123" s="2"/>
      <c r="E123" s="7"/>
      <c r="F123" s="7"/>
      <c r="G123" s="5" t="s">
        <v>34</v>
      </c>
      <c r="H123" s="5" t="s">
        <v>34</v>
      </c>
      <c r="I123" s="5"/>
      <c r="BL123" s="2"/>
      <c r="BM123" s="7"/>
      <c r="BN123" s="7"/>
      <c r="BO123" s="2"/>
      <c r="BP123" s="7"/>
      <c r="BQ123" s="7"/>
      <c r="BR123" s="5" t="s">
        <v>34</v>
      </c>
      <c r="BS123" s="5" t="s">
        <v>34</v>
      </c>
      <c r="BT123" s="5"/>
    </row>
    <row r="125" spans="1:72" x14ac:dyDescent="0.5">
      <c r="A125" s="1"/>
      <c r="B125" s="4"/>
      <c r="C125" s="4"/>
      <c r="D125" s="1"/>
      <c r="E125" s="4"/>
      <c r="F125" s="4"/>
      <c r="G125" s="7"/>
      <c r="H125" s="7"/>
      <c r="I125" s="5"/>
      <c r="BL125" s="1"/>
      <c r="BM125" s="4"/>
      <c r="BN125" s="4"/>
      <c r="BO125" s="1"/>
      <c r="BP125" s="4"/>
      <c r="BQ125" s="4"/>
      <c r="BR125" s="7"/>
      <c r="BS125" s="7"/>
      <c r="BT125" s="5"/>
    </row>
    <row r="126" spans="1:72" x14ac:dyDescent="0.5">
      <c r="A126" s="1"/>
      <c r="B126" s="4"/>
      <c r="C126" s="4"/>
      <c r="D126" s="1"/>
      <c r="E126" s="4"/>
      <c r="F126" s="4"/>
      <c r="G126" s="5"/>
      <c r="H126" s="7"/>
      <c r="I126" s="5"/>
      <c r="BL126" s="1"/>
      <c r="BM126" s="4"/>
      <c r="BN126" s="4"/>
      <c r="BO126" s="1"/>
      <c r="BP126" s="4"/>
      <c r="BQ126" s="4"/>
      <c r="BR126" s="5"/>
      <c r="BS126" s="7"/>
      <c r="BT126" s="5"/>
    </row>
    <row r="127" spans="1:72" x14ac:dyDescent="0.5">
      <c r="A127" s="1"/>
      <c r="B127" s="4"/>
      <c r="C127" s="4"/>
      <c r="D127" s="1"/>
      <c r="E127" s="4"/>
      <c r="F127" s="4"/>
      <c r="G127" s="7"/>
      <c r="H127" s="7"/>
      <c r="I127" s="5"/>
      <c r="BL127" s="1"/>
      <c r="BM127" s="4"/>
      <c r="BN127" s="4"/>
      <c r="BO127" s="1"/>
      <c r="BP127" s="4"/>
      <c r="BQ127" s="4"/>
      <c r="BR127" s="7"/>
      <c r="BS127" s="7"/>
      <c r="BT127" s="5"/>
    </row>
    <row r="128" spans="1:72" x14ac:dyDescent="0.5">
      <c r="A128" s="3"/>
      <c r="B128" s="4"/>
      <c r="C128" s="4"/>
      <c r="D128" s="3"/>
      <c r="E128" s="4"/>
      <c r="F128" s="4"/>
      <c r="G128" s="5"/>
      <c r="H128" s="5"/>
      <c r="I128" s="5"/>
      <c r="BL128" s="3"/>
      <c r="BM128" s="4"/>
      <c r="BN128" s="4"/>
      <c r="BO128" s="3"/>
      <c r="BP128" s="4"/>
      <c r="BQ128" s="4"/>
      <c r="BR128" s="5"/>
      <c r="BS128" s="5"/>
      <c r="BT128" s="5"/>
    </row>
    <row r="129" spans="1:72" x14ac:dyDescent="0.5">
      <c r="A129" s="6"/>
      <c r="B129" s="7"/>
      <c r="C129" s="7"/>
      <c r="D129" s="6"/>
      <c r="E129" s="7"/>
      <c r="F129" s="7"/>
      <c r="G129" s="5"/>
      <c r="H129" s="5"/>
      <c r="I129" s="5"/>
      <c r="BL129" s="6"/>
      <c r="BM129" s="7"/>
      <c r="BN129" s="7"/>
      <c r="BO129" s="6"/>
      <c r="BP129" s="7"/>
      <c r="BQ129" s="7"/>
      <c r="BR129" s="5"/>
      <c r="BS129" s="5"/>
      <c r="BT129" s="5"/>
    </row>
    <row r="130" spans="1:72" x14ac:dyDescent="0.5">
      <c r="A130" s="6"/>
      <c r="B130" s="7"/>
      <c r="C130" s="7"/>
      <c r="D130" s="6"/>
      <c r="E130" s="7"/>
      <c r="F130" s="7"/>
      <c r="G130" s="5"/>
      <c r="H130" s="5"/>
      <c r="I130" s="5"/>
      <c r="BL130" s="6"/>
      <c r="BM130" s="7"/>
      <c r="BN130" s="7"/>
      <c r="BO130" s="6"/>
      <c r="BP130" s="7"/>
      <c r="BQ130" s="7"/>
      <c r="BR130" s="5"/>
      <c r="BS130" s="5"/>
      <c r="BT130" s="5"/>
    </row>
    <row r="132" spans="1:72" x14ac:dyDescent="0.5">
      <c r="A132" s="2"/>
      <c r="B132" s="7"/>
      <c r="C132" s="7"/>
      <c r="D132" s="2"/>
      <c r="E132" s="7"/>
      <c r="F132" s="7"/>
      <c r="G132" s="5"/>
      <c r="H132" s="5"/>
      <c r="I132" s="5"/>
      <c r="BL132" s="2"/>
      <c r="BM132" s="7"/>
      <c r="BN132" s="7"/>
      <c r="BO132" s="2"/>
      <c r="BP132" s="7"/>
      <c r="BQ132" s="7"/>
      <c r="BR132" s="5"/>
      <c r="BS132" s="5"/>
      <c r="BT132" s="5"/>
    </row>
    <row r="133" spans="1:72" x14ac:dyDescent="0.5">
      <c r="A133" s="2"/>
      <c r="B133" s="7"/>
      <c r="C133" s="7"/>
      <c r="D133" s="2"/>
      <c r="E133" s="7"/>
      <c r="F133" s="7"/>
      <c r="G133" s="5"/>
      <c r="H133" s="5"/>
      <c r="I133" s="5"/>
      <c r="BL133" s="2"/>
      <c r="BM133" s="7"/>
      <c r="BN133" s="7"/>
      <c r="BO133" s="2"/>
      <c r="BP133" s="7"/>
      <c r="BQ133" s="7"/>
      <c r="BR133" s="5"/>
      <c r="BS133" s="5"/>
      <c r="BT133" s="5"/>
    </row>
    <row r="134" spans="1:72" x14ac:dyDescent="0.5">
      <c r="A134" s="2"/>
      <c r="B134" s="7"/>
      <c r="C134" s="7"/>
      <c r="D134" s="2"/>
      <c r="E134" s="7"/>
      <c r="F134" s="7"/>
      <c r="G134" s="5"/>
      <c r="H134" s="5"/>
      <c r="I134" s="5"/>
      <c r="BL134" s="2"/>
      <c r="BM134" s="7"/>
      <c r="BN134" s="7"/>
      <c r="BO134" s="2"/>
      <c r="BP134" s="7"/>
      <c r="BQ134" s="7"/>
      <c r="BR134" s="5"/>
      <c r="BS134" s="5"/>
      <c r="BT134" s="5"/>
    </row>
    <row r="136" spans="1:72" x14ac:dyDescent="0.5">
      <c r="A136" s="2"/>
      <c r="B136" s="7"/>
      <c r="C136" s="7"/>
      <c r="D136" s="2"/>
      <c r="E136" s="7"/>
      <c r="F136" s="7"/>
      <c r="G136" s="5" t="s">
        <v>34</v>
      </c>
      <c r="H136" s="5" t="s">
        <v>34</v>
      </c>
      <c r="I136" s="5"/>
      <c r="BL136" s="2"/>
      <c r="BM136" s="7"/>
      <c r="BN136" s="7"/>
      <c r="BO136" s="2"/>
      <c r="BP136" s="7"/>
      <c r="BQ136" s="7"/>
      <c r="BR136" s="5" t="s">
        <v>34</v>
      </c>
      <c r="BS136" s="5" t="s">
        <v>34</v>
      </c>
      <c r="BT136" s="5"/>
    </row>
    <row r="137" spans="1:72" x14ac:dyDescent="0.5">
      <c r="A137" s="2"/>
      <c r="B137" s="7"/>
      <c r="C137" s="7"/>
      <c r="D137" s="2"/>
      <c r="E137" s="7"/>
      <c r="F137" s="7"/>
      <c r="G137" s="5" t="s">
        <v>34</v>
      </c>
      <c r="H137" s="5" t="s">
        <v>34</v>
      </c>
      <c r="I137" s="5"/>
      <c r="BL137" s="2"/>
      <c r="BM137" s="7"/>
      <c r="BN137" s="7"/>
      <c r="BO137" s="2"/>
      <c r="BP137" s="7"/>
      <c r="BQ137" s="7"/>
      <c r="BR137" s="5" t="s">
        <v>34</v>
      </c>
      <c r="BS137" s="5" t="s">
        <v>34</v>
      </c>
      <c r="BT137" s="5"/>
    </row>
    <row r="138" spans="1:72" x14ac:dyDescent="0.5">
      <c r="A138" s="2"/>
      <c r="B138" s="7"/>
      <c r="C138" s="7"/>
      <c r="D138" s="2"/>
      <c r="E138" s="7"/>
      <c r="F138" s="7"/>
      <c r="G138" s="5" t="s">
        <v>34</v>
      </c>
      <c r="H138" s="5" t="s">
        <v>34</v>
      </c>
      <c r="I138" s="5"/>
      <c r="BL138" s="2"/>
      <c r="BM138" s="7"/>
      <c r="BN138" s="7"/>
      <c r="BO138" s="2"/>
      <c r="BP138" s="7"/>
      <c r="BQ138" s="7"/>
      <c r="BR138" s="5" t="s">
        <v>34</v>
      </c>
      <c r="BS138" s="5" t="s">
        <v>34</v>
      </c>
      <c r="BT138" s="5"/>
    </row>
    <row r="140" spans="1:72" x14ac:dyDescent="0.5">
      <c r="A140" s="1"/>
      <c r="B140" s="4"/>
      <c r="C140" s="4"/>
      <c r="D140" s="1"/>
      <c r="E140" s="4"/>
      <c r="F140" s="4"/>
      <c r="G140" s="7"/>
      <c r="H140" s="7"/>
      <c r="I140" s="5"/>
      <c r="BL140" s="1"/>
      <c r="BM140" s="4"/>
      <c r="BN140" s="4"/>
      <c r="BO140" s="1"/>
      <c r="BP140" s="4"/>
      <c r="BQ140" s="4"/>
      <c r="BR140" s="7"/>
      <c r="BS140" s="7"/>
      <c r="BT140" s="5"/>
    </row>
    <row r="141" spans="1:72" x14ac:dyDescent="0.5">
      <c r="A141" s="1"/>
      <c r="B141" s="4"/>
      <c r="C141" s="4"/>
      <c r="D141" s="1"/>
      <c r="E141" s="4"/>
      <c r="F141" s="4"/>
      <c r="G141" s="5"/>
      <c r="H141" s="7"/>
      <c r="I141" s="5"/>
      <c r="BL141" s="1"/>
      <c r="BM141" s="4"/>
      <c r="BN141" s="4"/>
      <c r="BO141" s="1"/>
      <c r="BP141" s="4"/>
      <c r="BQ141" s="4"/>
      <c r="BR141" s="5"/>
      <c r="BS141" s="7"/>
      <c r="BT141" s="5"/>
    </row>
    <row r="142" spans="1:72" x14ac:dyDescent="0.5">
      <c r="A142" s="1"/>
      <c r="B142" s="4"/>
      <c r="C142" s="4"/>
      <c r="D142" s="1"/>
      <c r="E142" s="4"/>
      <c r="F142" s="4"/>
      <c r="G142" s="7"/>
      <c r="H142" s="7"/>
      <c r="I142" s="5"/>
      <c r="BL142" s="1"/>
      <c r="BM142" s="4"/>
      <c r="BN142" s="4"/>
      <c r="BO142" s="1"/>
      <c r="BP142" s="4"/>
      <c r="BQ142" s="4"/>
      <c r="BR142" s="7"/>
      <c r="BS142" s="7"/>
      <c r="BT142" s="5"/>
    </row>
  </sheetData>
  <sortState ref="BL1:BT120">
    <sortCondition descending="1" ref="BN1:BN120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0"/>
  <sheetViews>
    <sheetView tabSelected="1" workbookViewId="0"/>
  </sheetViews>
  <sheetFormatPr defaultRowHeight="14.35" x14ac:dyDescent="0.5"/>
  <cols>
    <col min="1" max="1" width="21" bestFit="1" customWidth="1"/>
    <col min="4" max="4" width="21" bestFit="1" customWidth="1"/>
  </cols>
  <sheetData>
    <row r="1" spans="1:62" ht="28.7" x14ac:dyDescent="0.5">
      <c r="A1" s="3" t="s">
        <v>11</v>
      </c>
      <c r="B1" s="4">
        <v>6</v>
      </c>
      <c r="C1" s="4">
        <v>103.7</v>
      </c>
      <c r="D1" s="3" t="s">
        <v>12</v>
      </c>
      <c r="E1" s="4">
        <v>1</v>
      </c>
      <c r="F1" s="4">
        <v>80.06</v>
      </c>
      <c r="G1" s="5" t="s">
        <v>29</v>
      </c>
      <c r="H1" s="5">
        <v>2013</v>
      </c>
      <c r="I1" s="5">
        <v>1</v>
      </c>
      <c r="K1" s="19" t="s">
        <v>36</v>
      </c>
      <c r="L1" s="8" t="s">
        <v>37</v>
      </c>
      <c r="M1" s="8" t="s">
        <v>38</v>
      </c>
      <c r="N1" s="8" t="s">
        <v>39</v>
      </c>
      <c r="O1" s="8" t="s">
        <v>61</v>
      </c>
      <c r="P1" s="8" t="s">
        <v>62</v>
      </c>
      <c r="Q1" s="8" t="s">
        <v>40</v>
      </c>
      <c r="R1" s="8" t="s">
        <v>41</v>
      </c>
      <c r="S1" s="8" t="s">
        <v>63</v>
      </c>
      <c r="T1" s="8" t="s">
        <v>64</v>
      </c>
      <c r="U1" s="8" t="s">
        <v>42</v>
      </c>
      <c r="V1" s="8" t="s">
        <v>65</v>
      </c>
      <c r="W1" s="8" t="s">
        <v>66</v>
      </c>
      <c r="X1" s="8" t="s">
        <v>67</v>
      </c>
      <c r="Y1" s="8" t="s">
        <v>68</v>
      </c>
      <c r="Z1" s="8" t="s">
        <v>69</v>
      </c>
      <c r="AA1" s="8" t="s">
        <v>70</v>
      </c>
      <c r="AB1" s="8" t="s">
        <v>71</v>
      </c>
      <c r="AC1" s="8" t="s">
        <v>72</v>
      </c>
      <c r="AD1" s="8" t="s">
        <v>60</v>
      </c>
      <c r="AQ1" s="19" t="s">
        <v>36</v>
      </c>
      <c r="AR1" s="8" t="s">
        <v>37</v>
      </c>
      <c r="AS1" s="8" t="s">
        <v>38</v>
      </c>
      <c r="AT1" s="8" t="s">
        <v>39</v>
      </c>
      <c r="AU1" s="8" t="s">
        <v>61</v>
      </c>
      <c r="AV1" s="8" t="s">
        <v>62</v>
      </c>
      <c r="AW1" s="8" t="s">
        <v>40</v>
      </c>
      <c r="AX1" s="8" t="s">
        <v>41</v>
      </c>
      <c r="AY1" s="8" t="s">
        <v>63</v>
      </c>
      <c r="AZ1" s="8" t="s">
        <v>64</v>
      </c>
      <c r="BA1" s="8" t="s">
        <v>42</v>
      </c>
      <c r="BB1" s="8" t="s">
        <v>65</v>
      </c>
      <c r="BC1" s="8" t="s">
        <v>66</v>
      </c>
      <c r="BD1" s="8" t="s">
        <v>67</v>
      </c>
      <c r="BE1" s="8" t="s">
        <v>68</v>
      </c>
      <c r="BF1" s="8" t="s">
        <v>69</v>
      </c>
      <c r="BG1" s="8" t="s">
        <v>70</v>
      </c>
      <c r="BH1" s="8" t="s">
        <v>71</v>
      </c>
      <c r="BI1" s="8" t="s">
        <v>72</v>
      </c>
      <c r="BJ1" s="8" t="s">
        <v>60</v>
      </c>
    </row>
    <row r="2" spans="1:62" x14ac:dyDescent="0.5">
      <c r="A2" s="6" t="s">
        <v>11</v>
      </c>
      <c r="B2" s="7">
        <v>8</v>
      </c>
      <c r="C2" s="7">
        <v>99.02</v>
      </c>
      <c r="D2" s="6" t="s">
        <v>13</v>
      </c>
      <c r="E2" s="7">
        <v>5</v>
      </c>
      <c r="F2" s="7">
        <v>97.19</v>
      </c>
      <c r="G2" s="5" t="s">
        <v>29</v>
      </c>
      <c r="H2" s="5">
        <v>2013</v>
      </c>
      <c r="I2" s="5" t="s">
        <v>30</v>
      </c>
      <c r="AH2" t="s">
        <v>21</v>
      </c>
      <c r="AI2" s="5">
        <v>3</v>
      </c>
      <c r="AJ2" s="5">
        <v>91.85</v>
      </c>
      <c r="AK2" t="s">
        <v>2</v>
      </c>
      <c r="AL2" s="5">
        <v>6</v>
      </c>
      <c r="AM2" s="5">
        <v>98.01</v>
      </c>
      <c r="AN2" s="5" t="s">
        <v>75</v>
      </c>
      <c r="AO2" s="5">
        <v>2017</v>
      </c>
      <c r="AP2" s="5">
        <v>1</v>
      </c>
      <c r="AQ2" t="str">
        <f t="shared" ref="AQ2:AQ19" si="0">AH2</f>
        <v>Cody Harris</v>
      </c>
      <c r="AR2">
        <f>AS2+AT2</f>
        <v>1</v>
      </c>
      <c r="AS2">
        <f t="shared" ref="AS2:AS19" si="1">IF(AI2&gt;AL2, (1), (0))</f>
        <v>0</v>
      </c>
      <c r="AT2">
        <f t="shared" ref="AT2:AT19" si="2">IF(AI2&lt;AL2, (1), (0))</f>
        <v>1</v>
      </c>
      <c r="AV2">
        <f t="shared" ref="AV2:AV19" si="3">AI2</f>
        <v>3</v>
      </c>
      <c r="AW2">
        <f t="shared" ref="AW2:AW19" si="4">AL2</f>
        <v>6</v>
      </c>
      <c r="AX2">
        <f>AV2-AW2</f>
        <v>-3</v>
      </c>
      <c r="BB2">
        <f>AJ2:AJ19</f>
        <v>91.85</v>
      </c>
      <c r="BC2">
        <f>AM2:AM19</f>
        <v>98.01</v>
      </c>
      <c r="BE2">
        <f t="shared" ref="BE2:BE19" si="5">AJ2</f>
        <v>91.85</v>
      </c>
      <c r="BF2">
        <f t="shared" ref="BF2:BF19" si="6">AJ2</f>
        <v>91.85</v>
      </c>
      <c r="BG2">
        <f t="shared" ref="BG2:BG19" si="7">AM2</f>
        <v>98.01</v>
      </c>
      <c r="BH2">
        <f t="shared" ref="BH2:BH19" si="8">AM2</f>
        <v>98.01</v>
      </c>
      <c r="BI2">
        <f t="shared" ref="BI2:BI19" si="9">AP2</f>
        <v>1</v>
      </c>
    </row>
    <row r="3" spans="1:62" x14ac:dyDescent="0.5">
      <c r="A3" s="2" t="s">
        <v>11</v>
      </c>
      <c r="B3" s="7">
        <v>6</v>
      </c>
      <c r="C3" s="7">
        <v>93.85</v>
      </c>
      <c r="D3" s="2" t="s">
        <v>4</v>
      </c>
      <c r="E3" s="7">
        <v>2</v>
      </c>
      <c r="F3" s="7">
        <v>87.54</v>
      </c>
      <c r="G3" s="5" t="s">
        <v>29</v>
      </c>
      <c r="H3" s="5">
        <v>2015</v>
      </c>
      <c r="I3" s="5">
        <v>1</v>
      </c>
      <c r="AQ3">
        <f t="shared" si="0"/>
        <v>0</v>
      </c>
      <c r="AR3">
        <f t="shared" ref="AR3:AR19" si="10">AS3+AT3</f>
        <v>0</v>
      </c>
      <c r="AS3">
        <f t="shared" si="1"/>
        <v>0</v>
      </c>
      <c r="AT3">
        <f t="shared" si="2"/>
        <v>0</v>
      </c>
      <c r="AV3">
        <f t="shared" si="3"/>
        <v>0</v>
      </c>
      <c r="AW3">
        <f t="shared" si="4"/>
        <v>0</v>
      </c>
      <c r="AX3">
        <f t="shared" ref="AX3:AX19" si="11">AV3-AW3</f>
        <v>0</v>
      </c>
      <c r="BE3">
        <f t="shared" si="5"/>
        <v>0</v>
      </c>
      <c r="BF3">
        <f t="shared" si="6"/>
        <v>0</v>
      </c>
      <c r="BG3">
        <f t="shared" si="7"/>
        <v>0</v>
      </c>
      <c r="BH3">
        <f t="shared" si="8"/>
        <v>0</v>
      </c>
      <c r="BI3">
        <f t="shared" si="9"/>
        <v>0</v>
      </c>
    </row>
    <row r="4" spans="1:62" x14ac:dyDescent="0.5">
      <c r="A4" s="2" t="s">
        <v>11</v>
      </c>
      <c r="B4" s="7">
        <v>10</v>
      </c>
      <c r="C4" s="7">
        <v>93.08</v>
      </c>
      <c r="D4" s="2" t="s">
        <v>9</v>
      </c>
      <c r="E4" s="7">
        <v>9</v>
      </c>
      <c r="F4" s="7">
        <v>93.08</v>
      </c>
      <c r="G4" s="5" t="s">
        <v>29</v>
      </c>
      <c r="H4" s="5">
        <v>2015</v>
      </c>
      <c r="I4" s="5" t="s">
        <v>31</v>
      </c>
      <c r="AQ4">
        <f t="shared" si="0"/>
        <v>0</v>
      </c>
      <c r="AR4">
        <f t="shared" si="10"/>
        <v>0</v>
      </c>
      <c r="AS4">
        <f t="shared" si="1"/>
        <v>0</v>
      </c>
      <c r="AT4">
        <f t="shared" si="2"/>
        <v>0</v>
      </c>
      <c r="AV4">
        <f t="shared" si="3"/>
        <v>0</v>
      </c>
      <c r="AW4">
        <f t="shared" si="4"/>
        <v>0</v>
      </c>
      <c r="AX4">
        <f t="shared" si="11"/>
        <v>0</v>
      </c>
      <c r="BE4">
        <f t="shared" si="5"/>
        <v>0</v>
      </c>
      <c r="BF4">
        <f t="shared" si="6"/>
        <v>0</v>
      </c>
      <c r="BG4">
        <f t="shared" si="7"/>
        <v>0</v>
      </c>
      <c r="BH4">
        <f t="shared" si="8"/>
        <v>0</v>
      </c>
      <c r="BI4">
        <f t="shared" si="9"/>
        <v>0</v>
      </c>
    </row>
    <row r="5" spans="1:62" x14ac:dyDescent="0.5">
      <c r="A5" s="2" t="s">
        <v>11</v>
      </c>
      <c r="B5" s="7">
        <v>6</v>
      </c>
      <c r="C5" s="7">
        <v>93.13</v>
      </c>
      <c r="D5" s="2" t="s">
        <v>26</v>
      </c>
      <c r="E5" s="7">
        <v>3</v>
      </c>
      <c r="F5" s="7">
        <v>87.75</v>
      </c>
      <c r="G5" s="7" t="s">
        <v>29</v>
      </c>
      <c r="H5" s="7">
        <v>2016</v>
      </c>
      <c r="I5" s="5">
        <v>1</v>
      </c>
      <c r="AQ5">
        <f t="shared" si="0"/>
        <v>0</v>
      </c>
      <c r="AR5">
        <f t="shared" si="10"/>
        <v>0</v>
      </c>
      <c r="AS5">
        <f t="shared" si="1"/>
        <v>0</v>
      </c>
      <c r="AT5">
        <f t="shared" si="2"/>
        <v>0</v>
      </c>
      <c r="AV5">
        <f t="shared" si="3"/>
        <v>0</v>
      </c>
      <c r="AW5">
        <f t="shared" si="4"/>
        <v>0</v>
      </c>
      <c r="AX5">
        <f t="shared" si="11"/>
        <v>0</v>
      </c>
      <c r="BE5">
        <f t="shared" si="5"/>
        <v>0</v>
      </c>
      <c r="BF5">
        <f t="shared" si="6"/>
        <v>0</v>
      </c>
      <c r="BG5">
        <f t="shared" si="7"/>
        <v>0</v>
      </c>
      <c r="BH5">
        <f t="shared" si="8"/>
        <v>0</v>
      </c>
      <c r="BI5">
        <f t="shared" si="9"/>
        <v>0</v>
      </c>
    </row>
    <row r="6" spans="1:62" x14ac:dyDescent="0.5">
      <c r="A6" s="6" t="s">
        <v>11</v>
      </c>
      <c r="B6" s="7">
        <v>7</v>
      </c>
      <c r="C6" s="7">
        <v>95.02</v>
      </c>
      <c r="D6" s="6" t="s">
        <v>8</v>
      </c>
      <c r="E6" s="7">
        <v>10</v>
      </c>
      <c r="F6" s="7">
        <v>99.9</v>
      </c>
      <c r="G6" s="5" t="s">
        <v>29</v>
      </c>
      <c r="H6" s="5">
        <v>2013</v>
      </c>
      <c r="I6" s="5" t="s">
        <v>31</v>
      </c>
      <c r="AQ6">
        <f t="shared" si="0"/>
        <v>0</v>
      </c>
      <c r="AR6">
        <f t="shared" si="10"/>
        <v>0</v>
      </c>
      <c r="AS6">
        <f t="shared" si="1"/>
        <v>0</v>
      </c>
      <c r="AT6">
        <f t="shared" si="2"/>
        <v>0</v>
      </c>
      <c r="AV6">
        <f t="shared" si="3"/>
        <v>0</v>
      </c>
      <c r="AW6">
        <f t="shared" si="4"/>
        <v>0</v>
      </c>
      <c r="AX6">
        <f t="shared" si="11"/>
        <v>0</v>
      </c>
      <c r="BE6">
        <f t="shared" si="5"/>
        <v>0</v>
      </c>
      <c r="BF6">
        <f t="shared" si="6"/>
        <v>0</v>
      </c>
      <c r="BG6">
        <f t="shared" si="7"/>
        <v>0</v>
      </c>
      <c r="BH6">
        <f t="shared" si="8"/>
        <v>0</v>
      </c>
      <c r="BI6">
        <f t="shared" si="9"/>
        <v>0</v>
      </c>
    </row>
    <row r="7" spans="1:62" x14ac:dyDescent="0.5">
      <c r="A7" s="2" t="s">
        <v>11</v>
      </c>
      <c r="B7" s="7">
        <v>3</v>
      </c>
      <c r="C7" s="7">
        <v>94.25</v>
      </c>
      <c r="D7" s="2" t="s">
        <v>2</v>
      </c>
      <c r="E7" s="7">
        <v>11</v>
      </c>
      <c r="F7" s="7">
        <v>99.63</v>
      </c>
      <c r="G7" s="5" t="s">
        <v>29</v>
      </c>
      <c r="H7" s="5">
        <v>2015</v>
      </c>
      <c r="I7" s="5" t="s">
        <v>32</v>
      </c>
      <c r="AQ7">
        <f t="shared" si="0"/>
        <v>0</v>
      </c>
      <c r="AR7">
        <f t="shared" si="10"/>
        <v>0</v>
      </c>
      <c r="AS7">
        <f t="shared" si="1"/>
        <v>0</v>
      </c>
      <c r="AT7">
        <f t="shared" si="2"/>
        <v>0</v>
      </c>
      <c r="AV7">
        <f t="shared" si="3"/>
        <v>0</v>
      </c>
      <c r="AW7">
        <f t="shared" si="4"/>
        <v>0</v>
      </c>
      <c r="AX7">
        <f t="shared" si="11"/>
        <v>0</v>
      </c>
      <c r="BE7">
        <f t="shared" si="5"/>
        <v>0</v>
      </c>
      <c r="BF7">
        <f t="shared" si="6"/>
        <v>0</v>
      </c>
      <c r="BG7">
        <f t="shared" si="7"/>
        <v>0</v>
      </c>
      <c r="BH7">
        <f t="shared" si="8"/>
        <v>0</v>
      </c>
      <c r="BI7">
        <f t="shared" si="9"/>
        <v>0</v>
      </c>
    </row>
    <row r="8" spans="1:62" x14ac:dyDescent="0.5">
      <c r="A8" s="1" t="s">
        <v>11</v>
      </c>
      <c r="B8" s="4">
        <v>5</v>
      </c>
      <c r="C8" s="4">
        <v>91.15</v>
      </c>
      <c r="D8" s="1" t="s">
        <v>20</v>
      </c>
      <c r="E8" s="4">
        <v>10</v>
      </c>
      <c r="F8" s="4">
        <v>96.56</v>
      </c>
      <c r="G8" s="7" t="s">
        <v>29</v>
      </c>
      <c r="H8" s="7">
        <v>2016</v>
      </c>
      <c r="I8" s="5" t="s">
        <v>30</v>
      </c>
      <c r="K8" t="s">
        <v>34</v>
      </c>
      <c r="AO8" s="5"/>
      <c r="AP8" s="5"/>
      <c r="AQ8">
        <f t="shared" si="0"/>
        <v>0</v>
      </c>
      <c r="AR8">
        <f t="shared" si="10"/>
        <v>0</v>
      </c>
      <c r="AS8">
        <f t="shared" si="1"/>
        <v>0</v>
      </c>
      <c r="AT8">
        <f t="shared" si="2"/>
        <v>0</v>
      </c>
      <c r="AV8">
        <f t="shared" si="3"/>
        <v>0</v>
      </c>
      <c r="AW8">
        <f t="shared" si="4"/>
        <v>0</v>
      </c>
      <c r="AX8">
        <f t="shared" si="11"/>
        <v>0</v>
      </c>
      <c r="BE8">
        <f t="shared" si="5"/>
        <v>0</v>
      </c>
      <c r="BF8">
        <f t="shared" si="6"/>
        <v>0</v>
      </c>
      <c r="BG8">
        <f t="shared" si="7"/>
        <v>0</v>
      </c>
      <c r="BH8">
        <f t="shared" si="8"/>
        <v>0</v>
      </c>
      <c r="BI8">
        <f t="shared" si="9"/>
        <v>0</v>
      </c>
    </row>
    <row r="9" spans="1:62" x14ac:dyDescent="0.5">
      <c r="A9" s="2" t="s">
        <v>24</v>
      </c>
      <c r="B9" s="7">
        <v>8</v>
      </c>
      <c r="C9" s="7">
        <v>93.86</v>
      </c>
      <c r="D9" s="2" t="s">
        <v>23</v>
      </c>
      <c r="E9" s="7">
        <v>7</v>
      </c>
      <c r="F9" s="7">
        <v>105.31</v>
      </c>
      <c r="G9" s="5" t="s">
        <v>29</v>
      </c>
      <c r="H9" s="5">
        <v>2015</v>
      </c>
      <c r="I9" s="5" t="s">
        <v>30</v>
      </c>
      <c r="AQ9">
        <f t="shared" si="0"/>
        <v>0</v>
      </c>
      <c r="AR9">
        <f t="shared" si="10"/>
        <v>0</v>
      </c>
      <c r="AS9">
        <f t="shared" si="1"/>
        <v>0</v>
      </c>
      <c r="AT9">
        <f t="shared" si="2"/>
        <v>0</v>
      </c>
      <c r="AV9">
        <f t="shared" si="3"/>
        <v>0</v>
      </c>
      <c r="AW9">
        <f t="shared" si="4"/>
        <v>0</v>
      </c>
      <c r="AX9">
        <f t="shared" si="11"/>
        <v>0</v>
      </c>
      <c r="BE9">
        <f t="shared" si="5"/>
        <v>0</v>
      </c>
      <c r="BF9">
        <f t="shared" si="6"/>
        <v>0</v>
      </c>
      <c r="BG9">
        <f t="shared" si="7"/>
        <v>0</v>
      </c>
      <c r="BH9">
        <f t="shared" si="8"/>
        <v>0</v>
      </c>
      <c r="BI9">
        <f t="shared" si="9"/>
        <v>0</v>
      </c>
    </row>
    <row r="10" spans="1:62" x14ac:dyDescent="0.5">
      <c r="A10" s="3" t="s">
        <v>6</v>
      </c>
      <c r="B10" s="4">
        <v>6</v>
      </c>
      <c r="C10" s="4">
        <v>90.04</v>
      </c>
      <c r="D10" s="3" t="s">
        <v>7</v>
      </c>
      <c r="E10" s="4">
        <v>4</v>
      </c>
      <c r="F10" s="4">
        <v>86.22</v>
      </c>
      <c r="G10" s="5" t="s">
        <v>29</v>
      </c>
      <c r="H10" s="5">
        <v>2013</v>
      </c>
      <c r="I10" s="5">
        <v>1</v>
      </c>
      <c r="AQ10">
        <f t="shared" si="0"/>
        <v>0</v>
      </c>
      <c r="AR10">
        <f t="shared" si="10"/>
        <v>0</v>
      </c>
      <c r="AS10">
        <f t="shared" si="1"/>
        <v>0</v>
      </c>
      <c r="AT10">
        <f t="shared" si="2"/>
        <v>0</v>
      </c>
      <c r="AV10">
        <f t="shared" si="3"/>
        <v>0</v>
      </c>
      <c r="AW10">
        <f t="shared" si="4"/>
        <v>0</v>
      </c>
      <c r="AX10">
        <f t="shared" si="11"/>
        <v>0</v>
      </c>
      <c r="BE10">
        <f t="shared" si="5"/>
        <v>0</v>
      </c>
      <c r="BF10">
        <f t="shared" si="6"/>
        <v>0</v>
      </c>
      <c r="BG10">
        <f t="shared" si="7"/>
        <v>0</v>
      </c>
      <c r="BH10">
        <f t="shared" si="8"/>
        <v>0</v>
      </c>
      <c r="BI10">
        <f t="shared" si="9"/>
        <v>0</v>
      </c>
    </row>
    <row r="11" spans="1:62" x14ac:dyDescent="0.5">
      <c r="A11" s="3" t="s">
        <v>6</v>
      </c>
      <c r="B11" s="4">
        <v>1</v>
      </c>
      <c r="C11" s="4">
        <v>81.260000000000005</v>
      </c>
      <c r="D11" s="3" t="s">
        <v>4</v>
      </c>
      <c r="E11" s="4">
        <v>8</v>
      </c>
      <c r="F11" s="4">
        <v>99.82</v>
      </c>
      <c r="G11" s="5" t="s">
        <v>29</v>
      </c>
      <c r="H11" s="5">
        <v>2013</v>
      </c>
      <c r="I11" s="5" t="s">
        <v>30</v>
      </c>
      <c r="AQ11">
        <f t="shared" si="0"/>
        <v>0</v>
      </c>
      <c r="AR11">
        <f t="shared" si="10"/>
        <v>0</v>
      </c>
      <c r="AS11">
        <f t="shared" si="1"/>
        <v>0</v>
      </c>
      <c r="AT11">
        <f t="shared" si="2"/>
        <v>0</v>
      </c>
      <c r="AV11">
        <f t="shared" si="3"/>
        <v>0</v>
      </c>
      <c r="AW11">
        <f t="shared" si="4"/>
        <v>0</v>
      </c>
      <c r="AX11">
        <f t="shared" si="11"/>
        <v>0</v>
      </c>
      <c r="BE11">
        <f t="shared" si="5"/>
        <v>0</v>
      </c>
      <c r="BF11">
        <f t="shared" si="6"/>
        <v>0</v>
      </c>
      <c r="BG11">
        <f t="shared" si="7"/>
        <v>0</v>
      </c>
      <c r="BH11">
        <f t="shared" si="8"/>
        <v>0</v>
      </c>
      <c r="BI11">
        <f t="shared" si="9"/>
        <v>0</v>
      </c>
    </row>
    <row r="12" spans="1:62" x14ac:dyDescent="0.5">
      <c r="A12" s="3" t="s">
        <v>7</v>
      </c>
      <c r="B12" s="4">
        <v>4</v>
      </c>
      <c r="C12" s="4">
        <v>86.22</v>
      </c>
      <c r="D12" s="3" t="s">
        <v>6</v>
      </c>
      <c r="E12" s="4">
        <v>6</v>
      </c>
      <c r="F12" s="4">
        <v>90.04</v>
      </c>
      <c r="G12" s="5" t="s">
        <v>29</v>
      </c>
      <c r="H12" s="5">
        <v>2013</v>
      </c>
      <c r="I12" s="5">
        <v>1</v>
      </c>
      <c r="AQ12">
        <f t="shared" si="0"/>
        <v>0</v>
      </c>
      <c r="AR12">
        <f t="shared" si="10"/>
        <v>0</v>
      </c>
      <c r="AS12">
        <f t="shared" si="1"/>
        <v>0</v>
      </c>
      <c r="AT12">
        <f t="shared" si="2"/>
        <v>0</v>
      </c>
      <c r="AV12">
        <f t="shared" si="3"/>
        <v>0</v>
      </c>
      <c r="AW12">
        <f t="shared" si="4"/>
        <v>0</v>
      </c>
      <c r="AX12">
        <f t="shared" si="11"/>
        <v>0</v>
      </c>
      <c r="BE12">
        <f t="shared" si="5"/>
        <v>0</v>
      </c>
      <c r="BF12">
        <f t="shared" si="6"/>
        <v>0</v>
      </c>
      <c r="BG12">
        <f t="shared" si="7"/>
        <v>0</v>
      </c>
      <c r="BH12">
        <f t="shared" si="8"/>
        <v>0</v>
      </c>
      <c r="BI12">
        <f t="shared" si="9"/>
        <v>0</v>
      </c>
    </row>
    <row r="13" spans="1:62" x14ac:dyDescent="0.5">
      <c r="A13" s="3" t="s">
        <v>10</v>
      </c>
      <c r="B13" s="4">
        <v>6</v>
      </c>
      <c r="C13" s="4">
        <v>83.77</v>
      </c>
      <c r="D13" s="3" t="s">
        <v>9</v>
      </c>
      <c r="E13" s="4">
        <v>5</v>
      </c>
      <c r="F13" s="4">
        <v>85.64</v>
      </c>
      <c r="G13" s="5" t="s">
        <v>29</v>
      </c>
      <c r="H13" s="5">
        <v>2013</v>
      </c>
      <c r="I13" s="5">
        <v>1</v>
      </c>
      <c r="AQ13">
        <f t="shared" si="0"/>
        <v>0</v>
      </c>
      <c r="AR13">
        <f t="shared" si="10"/>
        <v>0</v>
      </c>
      <c r="AS13">
        <f t="shared" si="1"/>
        <v>0</v>
      </c>
      <c r="AT13">
        <f t="shared" si="2"/>
        <v>0</v>
      </c>
      <c r="AV13">
        <f t="shared" si="3"/>
        <v>0</v>
      </c>
      <c r="AW13">
        <f t="shared" si="4"/>
        <v>0</v>
      </c>
      <c r="AX13">
        <f t="shared" si="11"/>
        <v>0</v>
      </c>
      <c r="BE13">
        <f t="shared" si="5"/>
        <v>0</v>
      </c>
      <c r="BF13">
        <f t="shared" si="6"/>
        <v>0</v>
      </c>
      <c r="BG13">
        <f t="shared" si="7"/>
        <v>0</v>
      </c>
      <c r="BH13">
        <f t="shared" si="8"/>
        <v>0</v>
      </c>
      <c r="BI13">
        <f t="shared" si="9"/>
        <v>0</v>
      </c>
    </row>
    <row r="14" spans="1:62" x14ac:dyDescent="0.5">
      <c r="A14" s="6" t="s">
        <v>10</v>
      </c>
      <c r="B14" s="7">
        <v>1</v>
      </c>
      <c r="C14" s="7">
        <v>81.97</v>
      </c>
      <c r="D14" s="6" t="s">
        <v>8</v>
      </c>
      <c r="E14" s="7">
        <v>8</v>
      </c>
      <c r="F14" s="7">
        <v>93.87</v>
      </c>
      <c r="G14" s="5" t="s">
        <v>29</v>
      </c>
      <c r="H14" s="5">
        <v>2013</v>
      </c>
      <c r="I14" s="5" t="s">
        <v>30</v>
      </c>
      <c r="AQ14">
        <f t="shared" si="0"/>
        <v>0</v>
      </c>
      <c r="AR14">
        <f t="shared" si="10"/>
        <v>0</v>
      </c>
      <c r="AS14">
        <f t="shared" si="1"/>
        <v>0</v>
      </c>
      <c r="AT14">
        <f t="shared" si="2"/>
        <v>0</v>
      </c>
      <c r="AV14">
        <f t="shared" si="3"/>
        <v>0</v>
      </c>
      <c r="AW14">
        <f t="shared" si="4"/>
        <v>0</v>
      </c>
      <c r="AX14">
        <f t="shared" si="11"/>
        <v>0</v>
      </c>
      <c r="BE14">
        <f t="shared" si="5"/>
        <v>0</v>
      </c>
      <c r="BF14">
        <f t="shared" si="6"/>
        <v>0</v>
      </c>
      <c r="BG14">
        <f t="shared" si="7"/>
        <v>0</v>
      </c>
      <c r="BH14">
        <f t="shared" si="8"/>
        <v>0</v>
      </c>
      <c r="BI14">
        <f t="shared" si="9"/>
        <v>0</v>
      </c>
    </row>
    <row r="15" spans="1:62" x14ac:dyDescent="0.5">
      <c r="A15" s="2" t="s">
        <v>10</v>
      </c>
      <c r="B15" s="7">
        <v>0</v>
      </c>
      <c r="C15" s="7">
        <v>86.02</v>
      </c>
      <c r="D15" s="2" t="s">
        <v>2</v>
      </c>
      <c r="E15" s="7">
        <v>6</v>
      </c>
      <c r="F15" s="7">
        <v>100.34</v>
      </c>
      <c r="G15" s="5" t="s">
        <v>29</v>
      </c>
      <c r="H15" s="5">
        <v>2015</v>
      </c>
      <c r="I15" s="5">
        <v>1</v>
      </c>
      <c r="AQ15">
        <f t="shared" si="0"/>
        <v>0</v>
      </c>
      <c r="AR15">
        <f t="shared" si="10"/>
        <v>0</v>
      </c>
      <c r="AS15">
        <f t="shared" si="1"/>
        <v>0</v>
      </c>
      <c r="AT15">
        <f t="shared" si="2"/>
        <v>0</v>
      </c>
      <c r="AV15">
        <f t="shared" si="3"/>
        <v>0</v>
      </c>
      <c r="AW15">
        <f t="shared" si="4"/>
        <v>0</v>
      </c>
      <c r="AX15">
        <f t="shared" si="11"/>
        <v>0</v>
      </c>
      <c r="BE15">
        <f t="shared" si="5"/>
        <v>0</v>
      </c>
      <c r="BF15">
        <f t="shared" si="6"/>
        <v>0</v>
      </c>
      <c r="BG15">
        <f t="shared" si="7"/>
        <v>0</v>
      </c>
      <c r="BH15">
        <f t="shared" si="8"/>
        <v>0</v>
      </c>
      <c r="BI15">
        <f t="shared" si="9"/>
        <v>0</v>
      </c>
    </row>
    <row r="16" spans="1:62" x14ac:dyDescent="0.5">
      <c r="A16" s="2" t="s">
        <v>21</v>
      </c>
      <c r="B16" s="7">
        <v>0</v>
      </c>
      <c r="C16" s="7">
        <v>84.77</v>
      </c>
      <c r="D16" s="2" t="s">
        <v>9</v>
      </c>
      <c r="E16" s="7">
        <v>6</v>
      </c>
      <c r="F16" s="7">
        <v>90.48</v>
      </c>
      <c r="G16" s="5" t="s">
        <v>29</v>
      </c>
      <c r="H16" s="5">
        <v>2015</v>
      </c>
      <c r="I16" s="5">
        <v>1</v>
      </c>
      <c r="AQ16">
        <f t="shared" si="0"/>
        <v>0</v>
      </c>
      <c r="AR16">
        <f t="shared" si="10"/>
        <v>0</v>
      </c>
      <c r="AS16">
        <f t="shared" si="1"/>
        <v>0</v>
      </c>
      <c r="AT16">
        <f t="shared" si="2"/>
        <v>0</v>
      </c>
      <c r="AV16">
        <f t="shared" si="3"/>
        <v>0</v>
      </c>
      <c r="AW16">
        <f t="shared" si="4"/>
        <v>0</v>
      </c>
      <c r="AX16">
        <f t="shared" si="11"/>
        <v>0</v>
      </c>
      <c r="BE16">
        <f t="shared" si="5"/>
        <v>0</v>
      </c>
      <c r="BF16">
        <f t="shared" si="6"/>
        <v>0</v>
      </c>
      <c r="BG16">
        <f t="shared" si="7"/>
        <v>0</v>
      </c>
      <c r="BH16">
        <f t="shared" si="8"/>
        <v>0</v>
      </c>
      <c r="BI16">
        <f t="shared" si="9"/>
        <v>0</v>
      </c>
    </row>
    <row r="17" spans="1:62" x14ac:dyDescent="0.5">
      <c r="A17" s="1" t="s">
        <v>21</v>
      </c>
      <c r="B17" s="4">
        <v>2</v>
      </c>
      <c r="C17" s="4">
        <v>87.36</v>
      </c>
      <c r="D17" s="1" t="s">
        <v>8</v>
      </c>
      <c r="E17" s="4">
        <v>6</v>
      </c>
      <c r="F17" s="4">
        <v>107.89</v>
      </c>
      <c r="G17" s="7" t="s">
        <v>29</v>
      </c>
      <c r="H17" s="7">
        <v>2016</v>
      </c>
      <c r="I17" s="5">
        <v>1</v>
      </c>
      <c r="AQ17">
        <f t="shared" si="0"/>
        <v>0</v>
      </c>
      <c r="AR17">
        <f t="shared" si="10"/>
        <v>0</v>
      </c>
      <c r="AS17">
        <f t="shared" si="1"/>
        <v>0</v>
      </c>
      <c r="AT17">
        <f t="shared" si="2"/>
        <v>0</v>
      </c>
      <c r="AV17">
        <f t="shared" si="3"/>
        <v>0</v>
      </c>
      <c r="AW17">
        <f t="shared" si="4"/>
        <v>0</v>
      </c>
      <c r="AX17">
        <f t="shared" si="11"/>
        <v>0</v>
      </c>
      <c r="BE17">
        <f t="shared" si="5"/>
        <v>0</v>
      </c>
      <c r="BF17">
        <f t="shared" si="6"/>
        <v>0</v>
      </c>
      <c r="BG17">
        <f t="shared" si="7"/>
        <v>0</v>
      </c>
      <c r="BH17">
        <f t="shared" si="8"/>
        <v>0</v>
      </c>
      <c r="BI17">
        <f t="shared" si="9"/>
        <v>0</v>
      </c>
    </row>
    <row r="18" spans="1:62" x14ac:dyDescent="0.5">
      <c r="A18" s="2" t="s">
        <v>25</v>
      </c>
      <c r="B18" s="7">
        <v>3</v>
      </c>
      <c r="C18" s="7">
        <v>92.24</v>
      </c>
      <c r="D18" s="2" t="s">
        <v>2</v>
      </c>
      <c r="E18" s="7">
        <v>6</v>
      </c>
      <c r="F18" s="7">
        <v>95.06</v>
      </c>
      <c r="G18" s="5" t="s">
        <v>29</v>
      </c>
      <c r="H18" s="7">
        <v>2016</v>
      </c>
      <c r="I18" s="5">
        <v>1</v>
      </c>
      <c r="AQ18">
        <f t="shared" si="0"/>
        <v>0</v>
      </c>
      <c r="AR18">
        <f t="shared" si="10"/>
        <v>0</v>
      </c>
      <c r="AS18">
        <f t="shared" si="1"/>
        <v>0</v>
      </c>
      <c r="AT18">
        <f t="shared" si="2"/>
        <v>0</v>
      </c>
      <c r="AV18">
        <f t="shared" si="3"/>
        <v>0</v>
      </c>
      <c r="AW18">
        <f t="shared" si="4"/>
        <v>0</v>
      </c>
      <c r="AX18">
        <f t="shared" si="11"/>
        <v>0</v>
      </c>
      <c r="BE18">
        <f t="shared" si="5"/>
        <v>0</v>
      </c>
      <c r="BF18">
        <f t="shared" si="6"/>
        <v>0</v>
      </c>
      <c r="BG18">
        <f t="shared" si="7"/>
        <v>0</v>
      </c>
      <c r="BH18">
        <f t="shared" si="8"/>
        <v>0</v>
      </c>
      <c r="BI18">
        <f t="shared" si="9"/>
        <v>0</v>
      </c>
    </row>
    <row r="19" spans="1:62" x14ac:dyDescent="0.5">
      <c r="A19" s="2" t="s">
        <v>22</v>
      </c>
      <c r="B19" s="7">
        <v>1</v>
      </c>
      <c r="C19" s="7">
        <v>83.34</v>
      </c>
      <c r="D19" s="2" t="s">
        <v>15</v>
      </c>
      <c r="E19" s="7">
        <v>6</v>
      </c>
      <c r="F19" s="7">
        <v>91.63</v>
      </c>
      <c r="G19" s="5" t="s">
        <v>29</v>
      </c>
      <c r="H19" s="5">
        <v>2015</v>
      </c>
      <c r="I19" s="5">
        <v>1</v>
      </c>
      <c r="AQ19">
        <f t="shared" si="0"/>
        <v>0</v>
      </c>
      <c r="AR19">
        <f t="shared" si="10"/>
        <v>0</v>
      </c>
      <c r="AS19">
        <f t="shared" si="1"/>
        <v>0</v>
      </c>
      <c r="AT19">
        <f t="shared" si="2"/>
        <v>0</v>
      </c>
      <c r="AV19">
        <f t="shared" si="3"/>
        <v>0</v>
      </c>
      <c r="AW19">
        <f t="shared" si="4"/>
        <v>0</v>
      </c>
      <c r="AX19">
        <f t="shared" si="11"/>
        <v>0</v>
      </c>
      <c r="BE19">
        <f t="shared" si="5"/>
        <v>0</v>
      </c>
      <c r="BF19">
        <f t="shared" si="6"/>
        <v>0</v>
      </c>
      <c r="BG19">
        <f t="shared" si="7"/>
        <v>0</v>
      </c>
      <c r="BH19">
        <f t="shared" si="8"/>
        <v>0</v>
      </c>
      <c r="BI19">
        <f t="shared" si="9"/>
        <v>0</v>
      </c>
    </row>
    <row r="20" spans="1:62" x14ac:dyDescent="0.5">
      <c r="A20" s="2" t="s">
        <v>33</v>
      </c>
      <c r="B20" s="7">
        <v>0</v>
      </c>
      <c r="C20" s="7">
        <v>84.32</v>
      </c>
      <c r="D20" s="2" t="s">
        <v>20</v>
      </c>
      <c r="E20" s="7">
        <v>6</v>
      </c>
      <c r="F20" s="7">
        <v>103.66</v>
      </c>
      <c r="G20" s="5" t="s">
        <v>29</v>
      </c>
      <c r="H20" s="5">
        <v>2014</v>
      </c>
      <c r="I20" s="5">
        <v>1</v>
      </c>
      <c r="AP20" t="s">
        <v>76</v>
      </c>
      <c r="AQ20" t="str">
        <f>AQ2</f>
        <v>Cody Harris</v>
      </c>
      <c r="AR20">
        <f>SUM(AR2:AR19)</f>
        <v>1</v>
      </c>
      <c r="AS20">
        <f t="shared" ref="AS20:AW20" si="12">SUM(AS2:AS19)</f>
        <v>0</v>
      </c>
      <c r="AT20">
        <f t="shared" si="12"/>
        <v>1</v>
      </c>
      <c r="AU20">
        <f>AS20/AR20</f>
        <v>0</v>
      </c>
      <c r="AV20">
        <f t="shared" si="12"/>
        <v>3</v>
      </c>
      <c r="AW20">
        <f t="shared" si="12"/>
        <v>6</v>
      </c>
      <c r="AX20">
        <f>AV20-AW20</f>
        <v>-3</v>
      </c>
      <c r="AY20">
        <f>AV20/AR20</f>
        <v>3</v>
      </c>
      <c r="AZ20">
        <f>AW20/AR20</f>
        <v>6</v>
      </c>
      <c r="BA20">
        <f>AY20-AZ20</f>
        <v>-3</v>
      </c>
      <c r="BB20">
        <f>AVERAGE(BB2:BB19)</f>
        <v>91.85</v>
      </c>
      <c r="BC20">
        <f>AVERAGE(BC2:BC19)</f>
        <v>98.01</v>
      </c>
      <c r="BD20">
        <f>BB20-BC20</f>
        <v>-6.1600000000000108</v>
      </c>
      <c r="BE20">
        <v>91.85</v>
      </c>
      <c r="BF20">
        <v>91.85</v>
      </c>
      <c r="BG20">
        <v>98.01</v>
      </c>
      <c r="BH20">
        <v>98.01</v>
      </c>
      <c r="BI20" t="s">
        <v>31</v>
      </c>
      <c r="BJ20">
        <v>0</v>
      </c>
    </row>
    <row r="21" spans="1:62" x14ac:dyDescent="0.5">
      <c r="A21" s="2" t="s">
        <v>20</v>
      </c>
      <c r="B21" s="7">
        <v>6</v>
      </c>
      <c r="C21" s="7">
        <v>103.66</v>
      </c>
      <c r="D21" s="2" t="s">
        <v>33</v>
      </c>
      <c r="E21" s="7">
        <v>0</v>
      </c>
      <c r="F21" s="7">
        <v>84.32</v>
      </c>
      <c r="G21" s="5" t="s">
        <v>29</v>
      </c>
      <c r="H21" s="5">
        <v>2014</v>
      </c>
      <c r="I21" s="5">
        <v>1</v>
      </c>
      <c r="AP21" t="s">
        <v>77</v>
      </c>
      <c r="AQ21" t="s">
        <v>21</v>
      </c>
      <c r="AR21">
        <v>1</v>
      </c>
      <c r="AS21">
        <v>0</v>
      </c>
      <c r="AT21">
        <v>1</v>
      </c>
      <c r="AU21">
        <v>0</v>
      </c>
      <c r="AV21">
        <v>3</v>
      </c>
      <c r="AW21">
        <v>6</v>
      </c>
      <c r="AX21">
        <v>-3</v>
      </c>
      <c r="AY21">
        <v>3</v>
      </c>
      <c r="AZ21">
        <v>6</v>
      </c>
      <c r="BA21">
        <v>-3</v>
      </c>
      <c r="BB21">
        <v>91.85</v>
      </c>
      <c r="BC21">
        <v>98.01</v>
      </c>
      <c r="BD21">
        <v>-6.16</v>
      </c>
      <c r="BE21">
        <v>91.85</v>
      </c>
      <c r="BF21">
        <v>91.85</v>
      </c>
      <c r="BG21">
        <v>98.01</v>
      </c>
      <c r="BH21">
        <v>98.01</v>
      </c>
      <c r="BI21" t="s">
        <v>31</v>
      </c>
      <c r="BJ21">
        <v>0</v>
      </c>
    </row>
    <row r="22" spans="1:62" x14ac:dyDescent="0.5">
      <c r="A22" s="1" t="s">
        <v>20</v>
      </c>
      <c r="B22" s="4">
        <v>6</v>
      </c>
      <c r="C22" s="4">
        <v>93.19</v>
      </c>
      <c r="D22" s="1" t="s">
        <v>27</v>
      </c>
      <c r="E22" s="4">
        <v>1</v>
      </c>
      <c r="F22" s="4">
        <v>78.08</v>
      </c>
      <c r="G22" s="5" t="s">
        <v>29</v>
      </c>
      <c r="H22" s="7">
        <v>2016</v>
      </c>
      <c r="I22" s="5">
        <v>1</v>
      </c>
      <c r="AR22" s="5"/>
      <c r="AS22" s="5"/>
      <c r="AT22" s="5"/>
      <c r="AU22" s="5"/>
      <c r="AV22" s="5"/>
      <c r="AW22" s="5"/>
      <c r="AX22" s="5"/>
      <c r="AY22" s="5"/>
      <c r="AZ22" s="5"/>
      <c r="BD22" s="5"/>
      <c r="BE22" s="5"/>
      <c r="BF22" s="5"/>
      <c r="BG22" s="5"/>
      <c r="BI22" s="5"/>
    </row>
    <row r="23" spans="1:62" x14ac:dyDescent="0.5">
      <c r="A23" s="1" t="s">
        <v>20</v>
      </c>
      <c r="B23" s="4">
        <v>10</v>
      </c>
      <c r="C23" s="4">
        <v>96.56</v>
      </c>
      <c r="D23" s="1" t="s">
        <v>11</v>
      </c>
      <c r="E23" s="4">
        <v>5</v>
      </c>
      <c r="F23" s="4">
        <v>91.15</v>
      </c>
      <c r="G23" s="7" t="s">
        <v>29</v>
      </c>
      <c r="H23" s="7">
        <v>2016</v>
      </c>
      <c r="I23" s="5" t="s">
        <v>30</v>
      </c>
    </row>
    <row r="24" spans="1:62" x14ac:dyDescent="0.5">
      <c r="A24" s="2" t="s">
        <v>20</v>
      </c>
      <c r="B24" s="7">
        <v>2</v>
      </c>
      <c r="C24" s="7">
        <v>101.59</v>
      </c>
      <c r="D24" s="2" t="s">
        <v>2</v>
      </c>
      <c r="E24" s="7">
        <v>8</v>
      </c>
      <c r="F24" s="7">
        <v>110.36</v>
      </c>
      <c r="G24" s="5" t="s">
        <v>29</v>
      </c>
      <c r="H24" s="5">
        <v>2014</v>
      </c>
      <c r="I24" s="5" t="s">
        <v>30</v>
      </c>
    </row>
    <row r="25" spans="1:62" x14ac:dyDescent="0.5">
      <c r="A25" s="1" t="s">
        <v>20</v>
      </c>
      <c r="B25" s="4">
        <v>4</v>
      </c>
      <c r="C25" s="4">
        <v>91.81</v>
      </c>
      <c r="D25" s="1" t="s">
        <v>2</v>
      </c>
      <c r="E25" s="4">
        <v>11</v>
      </c>
      <c r="F25" s="4">
        <v>102.47</v>
      </c>
      <c r="G25" s="7" t="s">
        <v>29</v>
      </c>
      <c r="H25" s="7">
        <v>2016</v>
      </c>
      <c r="I25" s="5" t="s">
        <v>31</v>
      </c>
    </row>
    <row r="26" spans="1:62" x14ac:dyDescent="0.5">
      <c r="A26" s="3" t="s">
        <v>14</v>
      </c>
      <c r="B26" s="4">
        <v>3</v>
      </c>
      <c r="C26" s="4">
        <v>86.01</v>
      </c>
      <c r="D26" s="3" t="s">
        <v>13</v>
      </c>
      <c r="E26" s="4">
        <v>6</v>
      </c>
      <c r="F26" s="4">
        <v>91.72</v>
      </c>
      <c r="G26" s="5" t="s">
        <v>29</v>
      </c>
      <c r="H26" s="5">
        <v>2013</v>
      </c>
      <c r="I26" s="5">
        <v>1</v>
      </c>
    </row>
    <row r="27" spans="1:62" x14ac:dyDescent="0.5">
      <c r="A27" s="2" t="s">
        <v>14</v>
      </c>
      <c r="B27" s="7">
        <v>2</v>
      </c>
      <c r="C27" s="7">
        <v>90.1</v>
      </c>
      <c r="D27" s="2" t="s">
        <v>4</v>
      </c>
      <c r="E27" s="7">
        <v>6</v>
      </c>
      <c r="F27" s="7">
        <v>93.52</v>
      </c>
      <c r="G27" s="5" t="s">
        <v>29</v>
      </c>
      <c r="H27" s="5">
        <v>2014</v>
      </c>
      <c r="I27" s="5">
        <v>1</v>
      </c>
    </row>
    <row r="28" spans="1:62" x14ac:dyDescent="0.5">
      <c r="A28" s="2" t="s">
        <v>14</v>
      </c>
      <c r="B28" s="7">
        <v>1</v>
      </c>
      <c r="C28" s="7">
        <v>83.27</v>
      </c>
      <c r="D28" s="2" t="s">
        <v>18</v>
      </c>
      <c r="E28" s="7">
        <v>6</v>
      </c>
      <c r="F28" s="7">
        <v>98.48</v>
      </c>
      <c r="G28" s="5" t="s">
        <v>29</v>
      </c>
      <c r="H28" s="5">
        <v>2015</v>
      </c>
      <c r="I28" s="5">
        <v>1</v>
      </c>
    </row>
    <row r="29" spans="1:62" x14ac:dyDescent="0.5">
      <c r="A29" s="2" t="s">
        <v>14</v>
      </c>
      <c r="B29" s="7">
        <v>3</v>
      </c>
      <c r="C29" s="7">
        <v>74.77</v>
      </c>
      <c r="D29" s="2" t="s">
        <v>23</v>
      </c>
      <c r="E29" s="7">
        <v>6</v>
      </c>
      <c r="F29" s="7">
        <v>79.64</v>
      </c>
      <c r="G29" s="7" t="s">
        <v>29</v>
      </c>
      <c r="H29" s="7">
        <v>2016</v>
      </c>
      <c r="I29" s="5">
        <v>1</v>
      </c>
    </row>
    <row r="30" spans="1:62" x14ac:dyDescent="0.5">
      <c r="A30" s="2" t="s">
        <v>23</v>
      </c>
      <c r="B30" s="7">
        <v>6</v>
      </c>
      <c r="C30" s="7">
        <v>95.94</v>
      </c>
      <c r="D30" s="2" t="s">
        <v>1</v>
      </c>
      <c r="E30" s="7">
        <v>0</v>
      </c>
      <c r="F30" s="7">
        <v>72.900000000000006</v>
      </c>
      <c r="G30" s="5" t="s">
        <v>29</v>
      </c>
      <c r="H30" s="5">
        <v>2015</v>
      </c>
      <c r="I30" s="5">
        <v>1</v>
      </c>
    </row>
    <row r="31" spans="1:62" x14ac:dyDescent="0.5">
      <c r="A31" s="2" t="s">
        <v>23</v>
      </c>
      <c r="B31" s="7">
        <v>6</v>
      </c>
      <c r="C31" s="7">
        <v>79.64</v>
      </c>
      <c r="D31" s="2" t="s">
        <v>14</v>
      </c>
      <c r="E31" s="7">
        <v>3</v>
      </c>
      <c r="F31" s="7">
        <v>74.77</v>
      </c>
      <c r="G31" s="7" t="s">
        <v>29</v>
      </c>
      <c r="H31" s="7">
        <v>2016</v>
      </c>
      <c r="I31" s="5">
        <v>1</v>
      </c>
    </row>
    <row r="32" spans="1:62" x14ac:dyDescent="0.5">
      <c r="A32" s="2" t="s">
        <v>23</v>
      </c>
      <c r="B32" s="7">
        <v>7</v>
      </c>
      <c r="C32" s="7">
        <v>105.31</v>
      </c>
      <c r="D32" s="2" t="s">
        <v>24</v>
      </c>
      <c r="E32" s="7">
        <v>8</v>
      </c>
      <c r="F32" s="7">
        <v>93.86</v>
      </c>
      <c r="G32" s="5" t="s">
        <v>29</v>
      </c>
      <c r="H32" s="5">
        <v>2015</v>
      </c>
      <c r="I32" s="5" t="s">
        <v>30</v>
      </c>
    </row>
    <row r="33" spans="1:9" x14ac:dyDescent="0.5">
      <c r="A33" s="1" t="s">
        <v>23</v>
      </c>
      <c r="B33" s="4">
        <v>2</v>
      </c>
      <c r="C33" s="4">
        <v>98.09</v>
      </c>
      <c r="D33" s="1" t="s">
        <v>2</v>
      </c>
      <c r="E33" s="4">
        <v>10</v>
      </c>
      <c r="F33" s="4">
        <v>112.41</v>
      </c>
      <c r="G33" s="5" t="s">
        <v>29</v>
      </c>
      <c r="H33" s="7">
        <v>2016</v>
      </c>
      <c r="I33" s="5" t="s">
        <v>30</v>
      </c>
    </row>
    <row r="34" spans="1:9" x14ac:dyDescent="0.5">
      <c r="A34" s="3" t="s">
        <v>59</v>
      </c>
      <c r="B34" s="4">
        <v>0</v>
      </c>
      <c r="C34" s="4">
        <v>82.7</v>
      </c>
      <c r="D34" s="3" t="s">
        <v>8</v>
      </c>
      <c r="E34" s="4">
        <v>6</v>
      </c>
      <c r="F34" s="4">
        <v>106.09</v>
      </c>
      <c r="G34" s="5" t="s">
        <v>29</v>
      </c>
      <c r="H34" s="5">
        <v>2013</v>
      </c>
      <c r="I34" s="5">
        <v>1</v>
      </c>
    </row>
    <row r="35" spans="1:9" x14ac:dyDescent="0.5">
      <c r="A35" s="1" t="s">
        <v>27</v>
      </c>
      <c r="B35" s="4">
        <v>1</v>
      </c>
      <c r="C35" s="4">
        <v>78.08</v>
      </c>
      <c r="D35" s="1" t="s">
        <v>20</v>
      </c>
      <c r="E35" s="4">
        <v>6</v>
      </c>
      <c r="F35" s="4">
        <v>93.19</v>
      </c>
      <c r="G35" s="5" t="s">
        <v>29</v>
      </c>
      <c r="H35" s="7">
        <v>2016</v>
      </c>
      <c r="I35" s="5">
        <v>1</v>
      </c>
    </row>
    <row r="36" spans="1:9" x14ac:dyDescent="0.5">
      <c r="A36" s="2" t="s">
        <v>15</v>
      </c>
      <c r="B36" s="7">
        <v>6</v>
      </c>
      <c r="C36" s="7">
        <v>84.07</v>
      </c>
      <c r="D36" s="2" t="s">
        <v>16</v>
      </c>
      <c r="E36" s="7">
        <v>1</v>
      </c>
      <c r="F36" s="7">
        <v>79.13</v>
      </c>
      <c r="G36" s="5" t="s">
        <v>29</v>
      </c>
      <c r="H36" s="5">
        <v>2014</v>
      </c>
      <c r="I36" s="5">
        <v>1</v>
      </c>
    </row>
    <row r="37" spans="1:9" x14ac:dyDescent="0.5">
      <c r="A37" s="2" t="s">
        <v>15</v>
      </c>
      <c r="B37" s="7">
        <v>8</v>
      </c>
      <c r="C37" s="7">
        <v>94.97</v>
      </c>
      <c r="D37" s="2" t="s">
        <v>1</v>
      </c>
      <c r="E37" s="7">
        <v>2</v>
      </c>
      <c r="F37" s="7">
        <v>85.32</v>
      </c>
      <c r="G37" s="5" t="s">
        <v>29</v>
      </c>
      <c r="H37" s="5">
        <v>2014</v>
      </c>
      <c r="I37" s="5" t="s">
        <v>30</v>
      </c>
    </row>
    <row r="38" spans="1:9" x14ac:dyDescent="0.5">
      <c r="A38" s="2" t="s">
        <v>15</v>
      </c>
      <c r="B38" s="7">
        <v>6</v>
      </c>
      <c r="C38" s="7">
        <v>91.63</v>
      </c>
      <c r="D38" s="2" t="s">
        <v>22</v>
      </c>
      <c r="E38" s="7">
        <v>1</v>
      </c>
      <c r="F38" s="7">
        <v>83.34</v>
      </c>
      <c r="G38" s="5" t="s">
        <v>29</v>
      </c>
      <c r="H38" s="5">
        <v>2015</v>
      </c>
      <c r="I38" s="5">
        <v>1</v>
      </c>
    </row>
    <row r="39" spans="1:9" x14ac:dyDescent="0.5">
      <c r="A39" s="2" t="s">
        <v>15</v>
      </c>
      <c r="B39" s="7">
        <v>4</v>
      </c>
      <c r="C39" s="7">
        <v>97.72</v>
      </c>
      <c r="D39" s="2" t="s">
        <v>18</v>
      </c>
      <c r="E39" s="7">
        <v>10</v>
      </c>
      <c r="F39" s="7">
        <v>98.33</v>
      </c>
      <c r="G39" s="5" t="s">
        <v>29</v>
      </c>
      <c r="H39" s="5">
        <v>2014</v>
      </c>
      <c r="I39" s="5" t="s">
        <v>31</v>
      </c>
    </row>
    <row r="40" spans="1:9" x14ac:dyDescent="0.5">
      <c r="A40" s="2" t="s">
        <v>15</v>
      </c>
      <c r="B40" s="7">
        <v>6</v>
      </c>
      <c r="C40" s="7">
        <v>97.02</v>
      </c>
      <c r="D40" s="2" t="s">
        <v>17</v>
      </c>
      <c r="E40" s="7">
        <v>8</v>
      </c>
      <c r="F40" s="7">
        <v>96.78</v>
      </c>
      <c r="G40" s="5" t="s">
        <v>29</v>
      </c>
      <c r="H40" s="5">
        <v>2015</v>
      </c>
      <c r="I40" s="5" t="s">
        <v>30</v>
      </c>
    </row>
    <row r="41" spans="1:9" x14ac:dyDescent="0.5">
      <c r="A41" s="1" t="s">
        <v>15</v>
      </c>
      <c r="B41" s="4">
        <v>5</v>
      </c>
      <c r="C41" s="4">
        <v>88.53</v>
      </c>
      <c r="D41" s="1" t="s">
        <v>28</v>
      </c>
      <c r="E41" s="4">
        <v>6</v>
      </c>
      <c r="F41" s="4">
        <v>84.49</v>
      </c>
      <c r="G41" s="7" t="s">
        <v>29</v>
      </c>
      <c r="H41" s="7">
        <v>2016</v>
      </c>
      <c r="I41" s="5">
        <v>1</v>
      </c>
    </row>
    <row r="42" spans="1:9" x14ac:dyDescent="0.5">
      <c r="A42" s="3" t="s">
        <v>5</v>
      </c>
      <c r="B42" s="4">
        <v>0</v>
      </c>
      <c r="C42" s="4">
        <v>80.14</v>
      </c>
      <c r="D42" s="3" t="s">
        <v>4</v>
      </c>
      <c r="E42" s="4">
        <v>6</v>
      </c>
      <c r="F42" s="4">
        <v>100.2</v>
      </c>
      <c r="G42" s="5" t="s">
        <v>29</v>
      </c>
      <c r="H42" s="5">
        <v>2013</v>
      </c>
      <c r="I42" s="5">
        <v>1</v>
      </c>
    </row>
    <row r="43" spans="1:9" x14ac:dyDescent="0.5">
      <c r="A43" s="2" t="s">
        <v>19</v>
      </c>
      <c r="B43" s="7">
        <v>1</v>
      </c>
      <c r="C43" s="7">
        <v>92.2</v>
      </c>
      <c r="D43" s="2" t="s">
        <v>18</v>
      </c>
      <c r="E43" s="7">
        <v>6</v>
      </c>
      <c r="F43" s="7">
        <v>100.93</v>
      </c>
      <c r="G43" s="5" t="s">
        <v>29</v>
      </c>
      <c r="H43" s="5">
        <v>2014</v>
      </c>
      <c r="I43" s="5">
        <v>1</v>
      </c>
    </row>
    <row r="44" spans="1:9" x14ac:dyDescent="0.5">
      <c r="A44" s="2" t="s">
        <v>3</v>
      </c>
      <c r="B44" s="7">
        <v>6</v>
      </c>
      <c r="C44" s="7">
        <v>98.66</v>
      </c>
      <c r="D44" s="2" t="s">
        <v>9</v>
      </c>
      <c r="E44" s="7">
        <v>5</v>
      </c>
      <c r="F44" s="7">
        <v>96.47</v>
      </c>
      <c r="G44" s="5" t="s">
        <v>29</v>
      </c>
      <c r="H44" s="5">
        <v>2014</v>
      </c>
      <c r="I44" s="5">
        <v>1</v>
      </c>
    </row>
    <row r="45" spans="1:9" x14ac:dyDescent="0.5">
      <c r="A45" s="2" t="s">
        <v>3</v>
      </c>
      <c r="B45" s="7">
        <v>8</v>
      </c>
      <c r="C45" s="7">
        <v>92.25</v>
      </c>
      <c r="D45" s="2" t="s">
        <v>4</v>
      </c>
      <c r="E45" s="7">
        <v>3</v>
      </c>
      <c r="F45" s="7">
        <v>94.07</v>
      </c>
      <c r="G45" s="5" t="s">
        <v>29</v>
      </c>
      <c r="H45" s="5">
        <v>2014</v>
      </c>
      <c r="I45" s="5" t="s">
        <v>30</v>
      </c>
    </row>
    <row r="46" spans="1:9" x14ac:dyDescent="0.5">
      <c r="A46" s="1" t="s">
        <v>3</v>
      </c>
      <c r="B46" s="4">
        <v>6</v>
      </c>
      <c r="C46" s="4">
        <v>99.54</v>
      </c>
      <c r="D46" s="1" t="s">
        <v>9</v>
      </c>
      <c r="E46" s="4">
        <v>1</v>
      </c>
      <c r="F46" s="4">
        <v>91.04</v>
      </c>
      <c r="G46" s="5" t="s">
        <v>29</v>
      </c>
      <c r="H46" s="7">
        <v>2016</v>
      </c>
      <c r="I46" s="5">
        <v>1</v>
      </c>
    </row>
    <row r="47" spans="1:9" x14ac:dyDescent="0.5">
      <c r="A47" s="3" t="s">
        <v>3</v>
      </c>
      <c r="B47" s="4">
        <v>1</v>
      </c>
      <c r="C47" s="4">
        <v>79.349999999999994</v>
      </c>
      <c r="D47" s="3" t="s">
        <v>2</v>
      </c>
      <c r="E47" s="4">
        <v>6</v>
      </c>
      <c r="F47" s="4">
        <v>98.19</v>
      </c>
      <c r="G47" s="5" t="s">
        <v>29</v>
      </c>
      <c r="H47" s="5">
        <v>2013</v>
      </c>
      <c r="I47" s="5">
        <v>1</v>
      </c>
    </row>
    <row r="48" spans="1:9" x14ac:dyDescent="0.5">
      <c r="A48" s="2" t="s">
        <v>3</v>
      </c>
      <c r="B48" s="7">
        <v>4</v>
      </c>
      <c r="C48" s="7">
        <v>94.52</v>
      </c>
      <c r="D48" s="2" t="s">
        <v>2</v>
      </c>
      <c r="E48" s="7">
        <v>10</v>
      </c>
      <c r="F48" s="7">
        <v>106.76</v>
      </c>
      <c r="G48" s="5" t="s">
        <v>29</v>
      </c>
      <c r="H48" s="5">
        <v>2014</v>
      </c>
      <c r="I48" s="5" t="s">
        <v>31</v>
      </c>
    </row>
    <row r="49" spans="1:9" x14ac:dyDescent="0.5">
      <c r="A49" s="1" t="s">
        <v>3</v>
      </c>
      <c r="B49" s="4">
        <v>6</v>
      </c>
      <c r="C49" s="4">
        <v>96.8</v>
      </c>
      <c r="D49" s="1" t="s">
        <v>8</v>
      </c>
      <c r="E49" s="4">
        <v>10</v>
      </c>
      <c r="F49" s="4">
        <v>104</v>
      </c>
      <c r="G49" s="5" t="s">
        <v>29</v>
      </c>
      <c r="H49" s="7">
        <v>2016</v>
      </c>
      <c r="I49" s="5" t="s">
        <v>30</v>
      </c>
    </row>
    <row r="50" spans="1:9" x14ac:dyDescent="0.5">
      <c r="A50" s="2" t="s">
        <v>35</v>
      </c>
      <c r="B50" s="7">
        <v>0</v>
      </c>
      <c r="C50" s="7">
        <v>72.52</v>
      </c>
      <c r="D50" s="2" t="s">
        <v>17</v>
      </c>
      <c r="E50" s="7">
        <v>6</v>
      </c>
      <c r="F50" s="7">
        <v>94.93</v>
      </c>
      <c r="G50" s="5" t="s">
        <v>29</v>
      </c>
      <c r="H50" s="5">
        <v>2014</v>
      </c>
      <c r="I50" s="5">
        <v>1</v>
      </c>
    </row>
    <row r="51" spans="1:9" x14ac:dyDescent="0.5">
      <c r="A51" s="2" t="s">
        <v>35</v>
      </c>
      <c r="B51" s="7">
        <v>1</v>
      </c>
      <c r="C51" s="7">
        <v>84.7</v>
      </c>
      <c r="D51" s="2" t="s">
        <v>17</v>
      </c>
      <c r="E51" s="7">
        <v>6</v>
      </c>
      <c r="F51" s="7">
        <v>92.85</v>
      </c>
      <c r="G51" s="5" t="s">
        <v>29</v>
      </c>
      <c r="H51" s="5">
        <v>2015</v>
      </c>
      <c r="I51" s="5">
        <v>1</v>
      </c>
    </row>
    <row r="52" spans="1:9" x14ac:dyDescent="0.5">
      <c r="A52" s="3" t="s">
        <v>8</v>
      </c>
      <c r="B52" s="4">
        <v>6</v>
      </c>
      <c r="C52" s="4">
        <v>106.09</v>
      </c>
      <c r="D52" s="3" t="s">
        <v>59</v>
      </c>
      <c r="E52" s="4">
        <v>0</v>
      </c>
      <c r="F52" s="4">
        <v>82.7</v>
      </c>
      <c r="G52" s="5" t="s">
        <v>29</v>
      </c>
      <c r="H52" s="5">
        <v>2013</v>
      </c>
      <c r="I52" s="5">
        <v>1</v>
      </c>
    </row>
    <row r="53" spans="1:9" x14ac:dyDescent="0.5">
      <c r="A53" s="6" t="s">
        <v>8</v>
      </c>
      <c r="B53" s="7">
        <v>8</v>
      </c>
      <c r="C53" s="7">
        <v>93.87</v>
      </c>
      <c r="D53" s="6" t="s">
        <v>10</v>
      </c>
      <c r="E53" s="7">
        <v>1</v>
      </c>
      <c r="F53" s="7">
        <v>81.97</v>
      </c>
      <c r="G53" s="5" t="s">
        <v>29</v>
      </c>
      <c r="H53" s="5">
        <v>2013</v>
      </c>
      <c r="I53" s="5" t="s">
        <v>30</v>
      </c>
    </row>
    <row r="54" spans="1:9" x14ac:dyDescent="0.5">
      <c r="A54" s="6" t="s">
        <v>8</v>
      </c>
      <c r="B54" s="7">
        <v>10</v>
      </c>
      <c r="C54" s="7">
        <v>99.9</v>
      </c>
      <c r="D54" s="6" t="s">
        <v>11</v>
      </c>
      <c r="E54" s="7">
        <v>7</v>
      </c>
      <c r="F54" s="7">
        <v>95.02</v>
      </c>
      <c r="G54" s="5" t="s">
        <v>29</v>
      </c>
      <c r="H54" s="5">
        <v>2013</v>
      </c>
      <c r="I54" s="5" t="s">
        <v>31</v>
      </c>
    </row>
    <row r="55" spans="1:9" x14ac:dyDescent="0.5">
      <c r="A55" s="2" t="s">
        <v>8</v>
      </c>
      <c r="B55" s="7">
        <v>6</v>
      </c>
      <c r="C55" s="7">
        <v>95.13</v>
      </c>
      <c r="D55" s="2" t="s">
        <v>0</v>
      </c>
      <c r="E55" s="7">
        <v>0</v>
      </c>
      <c r="F55" s="7">
        <v>85.81</v>
      </c>
      <c r="G55" s="5" t="s">
        <v>29</v>
      </c>
      <c r="H55" s="5">
        <v>2015</v>
      </c>
      <c r="I55" s="5">
        <v>1</v>
      </c>
    </row>
    <row r="56" spans="1:9" x14ac:dyDescent="0.5">
      <c r="A56" s="1" t="s">
        <v>8</v>
      </c>
      <c r="B56" s="4">
        <v>6</v>
      </c>
      <c r="C56" s="4">
        <v>107.89</v>
      </c>
      <c r="D56" s="1" t="s">
        <v>21</v>
      </c>
      <c r="E56" s="4">
        <v>2</v>
      </c>
      <c r="F56" s="4">
        <v>87.36</v>
      </c>
      <c r="G56" s="7" t="s">
        <v>29</v>
      </c>
      <c r="H56" s="7">
        <v>2016</v>
      </c>
      <c r="I56" s="5">
        <v>1</v>
      </c>
    </row>
    <row r="57" spans="1:9" x14ac:dyDescent="0.5">
      <c r="A57" s="1" t="s">
        <v>8</v>
      </c>
      <c r="B57" s="4">
        <v>10</v>
      </c>
      <c r="C57" s="4">
        <v>104</v>
      </c>
      <c r="D57" s="1" t="s">
        <v>3</v>
      </c>
      <c r="E57" s="4">
        <v>6</v>
      </c>
      <c r="F57" s="4">
        <v>96.8</v>
      </c>
      <c r="G57" s="5" t="s">
        <v>29</v>
      </c>
      <c r="H57" s="7">
        <v>2016</v>
      </c>
      <c r="I57" s="5" t="s">
        <v>30</v>
      </c>
    </row>
    <row r="58" spans="1:9" x14ac:dyDescent="0.5">
      <c r="A58" s="1" t="s">
        <v>8</v>
      </c>
      <c r="B58" s="4">
        <v>11</v>
      </c>
      <c r="C58" s="4">
        <v>105.92</v>
      </c>
      <c r="D58" s="1" t="s">
        <v>17</v>
      </c>
      <c r="E58" s="4">
        <v>6</v>
      </c>
      <c r="F58" s="4">
        <v>99.82</v>
      </c>
      <c r="G58" s="5" t="s">
        <v>29</v>
      </c>
      <c r="H58" s="7">
        <v>2016</v>
      </c>
      <c r="I58" s="5" t="s">
        <v>31</v>
      </c>
    </row>
    <row r="59" spans="1:9" x14ac:dyDescent="0.5">
      <c r="A59" s="6" t="s">
        <v>8</v>
      </c>
      <c r="B59" s="7">
        <v>3</v>
      </c>
      <c r="C59" s="7">
        <v>101.4</v>
      </c>
      <c r="D59" s="6" t="s">
        <v>2</v>
      </c>
      <c r="E59" s="7">
        <v>10</v>
      </c>
      <c r="F59" s="7">
        <v>109.46</v>
      </c>
      <c r="G59" s="5" t="s">
        <v>29</v>
      </c>
      <c r="H59" s="5">
        <v>2013</v>
      </c>
      <c r="I59" s="5" t="s">
        <v>32</v>
      </c>
    </row>
    <row r="60" spans="1:9" x14ac:dyDescent="0.5">
      <c r="A60" s="2" t="s">
        <v>8</v>
      </c>
      <c r="B60" s="7">
        <v>5</v>
      </c>
      <c r="C60" s="7">
        <v>91.56</v>
      </c>
      <c r="D60" s="2" t="s">
        <v>1</v>
      </c>
      <c r="E60" s="7">
        <v>6</v>
      </c>
      <c r="F60" s="7">
        <v>84.07</v>
      </c>
      <c r="G60" s="5" t="s">
        <v>29</v>
      </c>
      <c r="H60" s="5">
        <v>2014</v>
      </c>
      <c r="I60" s="5">
        <v>1</v>
      </c>
    </row>
    <row r="61" spans="1:9" x14ac:dyDescent="0.5">
      <c r="A61" s="2" t="s">
        <v>8</v>
      </c>
      <c r="B61" s="7">
        <v>4</v>
      </c>
      <c r="C61" s="7">
        <v>99.02</v>
      </c>
      <c r="D61" s="2" t="s">
        <v>9</v>
      </c>
      <c r="E61" s="7">
        <v>8</v>
      </c>
      <c r="F61" s="7">
        <v>101.82</v>
      </c>
      <c r="G61" s="5" t="s">
        <v>29</v>
      </c>
      <c r="H61" s="5">
        <v>2015</v>
      </c>
      <c r="I61" s="5" t="s">
        <v>30</v>
      </c>
    </row>
    <row r="62" spans="1:9" x14ac:dyDescent="0.5">
      <c r="A62" s="1" t="s">
        <v>8</v>
      </c>
      <c r="B62" s="4">
        <v>9</v>
      </c>
      <c r="C62" s="4">
        <v>104.32</v>
      </c>
      <c r="D62" s="1" t="s">
        <v>2</v>
      </c>
      <c r="E62" s="4">
        <v>11</v>
      </c>
      <c r="F62" s="4">
        <v>105.13</v>
      </c>
      <c r="G62" s="5" t="s">
        <v>29</v>
      </c>
      <c r="H62" s="7">
        <v>2016</v>
      </c>
      <c r="I62" s="5" t="s">
        <v>32</v>
      </c>
    </row>
    <row r="63" spans="1:9" x14ac:dyDescent="0.5">
      <c r="A63" s="3" t="s">
        <v>12</v>
      </c>
      <c r="B63" s="4">
        <v>1</v>
      </c>
      <c r="C63" s="4">
        <v>80.06</v>
      </c>
      <c r="D63" s="3" t="s">
        <v>11</v>
      </c>
      <c r="E63" s="4">
        <v>6</v>
      </c>
      <c r="F63" s="4">
        <v>103.7</v>
      </c>
      <c r="G63" s="5" t="s">
        <v>29</v>
      </c>
      <c r="H63" s="5">
        <v>2013</v>
      </c>
      <c r="I63" s="5">
        <v>1</v>
      </c>
    </row>
    <row r="64" spans="1:9" x14ac:dyDescent="0.5">
      <c r="A64" s="3" t="s">
        <v>0</v>
      </c>
      <c r="B64" s="4">
        <v>6</v>
      </c>
      <c r="C64" s="4">
        <v>78.23</v>
      </c>
      <c r="D64" s="3" t="s">
        <v>1</v>
      </c>
      <c r="E64" s="4">
        <v>4</v>
      </c>
      <c r="F64" s="4">
        <v>69.900000000000006</v>
      </c>
      <c r="G64" s="5" t="s">
        <v>29</v>
      </c>
      <c r="H64" s="5">
        <v>2013</v>
      </c>
      <c r="I64" s="5">
        <v>1</v>
      </c>
    </row>
    <row r="65" spans="1:9" x14ac:dyDescent="0.5">
      <c r="A65" s="3" t="s">
        <v>0</v>
      </c>
      <c r="B65" s="4">
        <v>2</v>
      </c>
      <c r="C65" s="4">
        <v>94.36</v>
      </c>
      <c r="D65" s="3" t="s">
        <v>2</v>
      </c>
      <c r="E65" s="4">
        <v>8</v>
      </c>
      <c r="F65" s="4">
        <v>108.31</v>
      </c>
      <c r="G65" s="5" t="s">
        <v>29</v>
      </c>
      <c r="H65" s="5">
        <v>2013</v>
      </c>
      <c r="I65" s="5" t="s">
        <v>30</v>
      </c>
    </row>
    <row r="66" spans="1:9" x14ac:dyDescent="0.5">
      <c r="A66" s="2" t="s">
        <v>0</v>
      </c>
      <c r="B66" s="7">
        <v>2</v>
      </c>
      <c r="C66" s="7">
        <v>86.28</v>
      </c>
      <c r="D66" s="2" t="s">
        <v>2</v>
      </c>
      <c r="E66" s="7">
        <v>6</v>
      </c>
      <c r="F66" s="7">
        <v>102.85</v>
      </c>
      <c r="G66" s="5" t="s">
        <v>29</v>
      </c>
      <c r="H66" s="5">
        <v>2014</v>
      </c>
      <c r="I66" s="5">
        <v>1</v>
      </c>
    </row>
    <row r="67" spans="1:9" x14ac:dyDescent="0.5">
      <c r="A67" s="2" t="s">
        <v>0</v>
      </c>
      <c r="B67" s="7">
        <v>0</v>
      </c>
      <c r="C67" s="7">
        <v>85.81</v>
      </c>
      <c r="D67" s="2" t="s">
        <v>8</v>
      </c>
      <c r="E67" s="7">
        <v>6</v>
      </c>
      <c r="F67" s="7">
        <v>95.13</v>
      </c>
      <c r="G67" s="5" t="s">
        <v>29</v>
      </c>
      <c r="H67" s="5">
        <v>2015</v>
      </c>
      <c r="I67" s="5">
        <v>1</v>
      </c>
    </row>
    <row r="68" spans="1:9" x14ac:dyDescent="0.5">
      <c r="A68" s="2" t="s">
        <v>17</v>
      </c>
      <c r="B68" s="7">
        <v>6</v>
      </c>
      <c r="C68" s="7">
        <v>94.93</v>
      </c>
      <c r="D68" s="2" t="s">
        <v>35</v>
      </c>
      <c r="E68" s="7">
        <v>0</v>
      </c>
      <c r="F68" s="7">
        <v>72.52</v>
      </c>
      <c r="G68" s="5" t="s">
        <v>29</v>
      </c>
      <c r="H68" s="5">
        <v>2014</v>
      </c>
      <c r="I68" s="5">
        <v>1</v>
      </c>
    </row>
    <row r="69" spans="1:9" x14ac:dyDescent="0.5">
      <c r="A69" s="2" t="s">
        <v>17</v>
      </c>
      <c r="B69" s="7">
        <v>6</v>
      </c>
      <c r="C69" s="7">
        <v>92.85</v>
      </c>
      <c r="D69" s="2" t="s">
        <v>35</v>
      </c>
      <c r="E69" s="7">
        <v>1</v>
      </c>
      <c r="F69" s="7">
        <v>84.7</v>
      </c>
      <c r="G69" s="5" t="s">
        <v>29</v>
      </c>
      <c r="H69" s="5">
        <v>2015</v>
      </c>
      <c r="I69" s="5">
        <v>1</v>
      </c>
    </row>
    <row r="70" spans="1:9" x14ac:dyDescent="0.5">
      <c r="A70" s="2" t="s">
        <v>17</v>
      </c>
      <c r="B70" s="7">
        <v>8</v>
      </c>
      <c r="C70" s="7">
        <v>96.78</v>
      </c>
      <c r="D70" s="2" t="s">
        <v>15</v>
      </c>
      <c r="E70" s="7">
        <v>6</v>
      </c>
      <c r="F70" s="7">
        <v>97.02</v>
      </c>
      <c r="G70" s="5" t="s">
        <v>29</v>
      </c>
      <c r="H70" s="5">
        <v>2015</v>
      </c>
      <c r="I70" s="5" t="s">
        <v>30</v>
      </c>
    </row>
    <row r="71" spans="1:9" x14ac:dyDescent="0.5">
      <c r="A71" s="1" t="s">
        <v>17</v>
      </c>
      <c r="B71" s="4">
        <v>6</v>
      </c>
      <c r="C71" s="4">
        <v>99.61</v>
      </c>
      <c r="D71" s="1" t="s">
        <v>4</v>
      </c>
      <c r="E71" s="4">
        <v>2</v>
      </c>
      <c r="F71" s="4">
        <v>92</v>
      </c>
      <c r="G71" s="5" t="s">
        <v>29</v>
      </c>
      <c r="H71" s="7">
        <v>2016</v>
      </c>
      <c r="I71" s="5">
        <v>1</v>
      </c>
    </row>
    <row r="72" spans="1:9" x14ac:dyDescent="0.5">
      <c r="A72" s="1" t="s">
        <v>17</v>
      </c>
      <c r="B72" s="4">
        <v>10</v>
      </c>
      <c r="C72" s="4">
        <v>95.6</v>
      </c>
      <c r="D72" s="1" t="s">
        <v>28</v>
      </c>
      <c r="E72" s="4">
        <v>4</v>
      </c>
      <c r="F72" s="4">
        <v>91.17</v>
      </c>
      <c r="G72" s="7" t="s">
        <v>29</v>
      </c>
      <c r="H72" s="7">
        <v>2016</v>
      </c>
      <c r="I72" s="5" t="s">
        <v>30</v>
      </c>
    </row>
    <row r="73" spans="1:9" x14ac:dyDescent="0.5">
      <c r="A73" s="2" t="s">
        <v>17</v>
      </c>
      <c r="B73" s="7">
        <v>6</v>
      </c>
      <c r="C73" s="7">
        <v>90.94</v>
      </c>
      <c r="D73" s="2" t="s">
        <v>18</v>
      </c>
      <c r="E73" s="7">
        <v>8</v>
      </c>
      <c r="F73" s="7">
        <v>90.61</v>
      </c>
      <c r="G73" s="5" t="s">
        <v>29</v>
      </c>
      <c r="H73" s="5">
        <v>2014</v>
      </c>
      <c r="I73" s="5" t="s">
        <v>30</v>
      </c>
    </row>
    <row r="74" spans="1:9" x14ac:dyDescent="0.5">
      <c r="A74" s="2" t="s">
        <v>17</v>
      </c>
      <c r="B74" s="7">
        <v>7</v>
      </c>
      <c r="C74" s="7">
        <v>94.72</v>
      </c>
      <c r="D74" s="2" t="s">
        <v>2</v>
      </c>
      <c r="E74" s="7">
        <v>10</v>
      </c>
      <c r="F74" s="7">
        <v>98.32</v>
      </c>
      <c r="G74" s="5" t="s">
        <v>29</v>
      </c>
      <c r="H74" s="5">
        <v>2015</v>
      </c>
      <c r="I74" s="5" t="s">
        <v>31</v>
      </c>
    </row>
    <row r="75" spans="1:9" x14ac:dyDescent="0.5">
      <c r="A75" s="1" t="s">
        <v>17</v>
      </c>
      <c r="B75" s="4">
        <v>6</v>
      </c>
      <c r="C75" s="4">
        <v>99.82</v>
      </c>
      <c r="D75" s="1" t="s">
        <v>8</v>
      </c>
      <c r="E75" s="4">
        <v>11</v>
      </c>
      <c r="F75" s="4">
        <v>105.92</v>
      </c>
      <c r="G75" s="5" t="s">
        <v>29</v>
      </c>
      <c r="H75" s="7">
        <v>2016</v>
      </c>
      <c r="I75" s="5" t="s">
        <v>31</v>
      </c>
    </row>
    <row r="76" spans="1:9" x14ac:dyDescent="0.5">
      <c r="A76" s="3" t="s">
        <v>2</v>
      </c>
      <c r="B76" s="4">
        <v>6</v>
      </c>
      <c r="C76" s="4">
        <v>98.19</v>
      </c>
      <c r="D76" s="3" t="s">
        <v>3</v>
      </c>
      <c r="E76" s="4">
        <v>1</v>
      </c>
      <c r="F76" s="4">
        <v>79.349999999999994</v>
      </c>
      <c r="G76" s="5" t="s">
        <v>29</v>
      </c>
      <c r="H76" s="5">
        <v>2013</v>
      </c>
      <c r="I76" s="5">
        <v>1</v>
      </c>
    </row>
    <row r="77" spans="1:9" x14ac:dyDescent="0.5">
      <c r="A77" s="3" t="s">
        <v>2</v>
      </c>
      <c r="B77" s="4">
        <v>8</v>
      </c>
      <c r="C77" s="4">
        <v>108.31</v>
      </c>
      <c r="D77" s="3" t="s">
        <v>0</v>
      </c>
      <c r="E77" s="4">
        <v>2</v>
      </c>
      <c r="F77" s="4">
        <v>94.36</v>
      </c>
      <c r="G77" s="5" t="s">
        <v>29</v>
      </c>
      <c r="H77" s="5">
        <v>2013</v>
      </c>
      <c r="I77" s="5" t="s">
        <v>30</v>
      </c>
    </row>
    <row r="78" spans="1:9" x14ac:dyDescent="0.5">
      <c r="A78" s="6" t="s">
        <v>2</v>
      </c>
      <c r="B78" s="7">
        <v>10</v>
      </c>
      <c r="C78" s="7">
        <v>109.42</v>
      </c>
      <c r="D78" s="6" t="s">
        <v>4</v>
      </c>
      <c r="E78" s="7">
        <v>6</v>
      </c>
      <c r="F78" s="7">
        <v>96.61</v>
      </c>
      <c r="G78" s="5" t="s">
        <v>29</v>
      </c>
      <c r="H78" s="5">
        <v>2013</v>
      </c>
      <c r="I78" s="5" t="s">
        <v>31</v>
      </c>
    </row>
    <row r="79" spans="1:9" x14ac:dyDescent="0.5">
      <c r="A79" s="6" t="s">
        <v>2</v>
      </c>
      <c r="B79" s="7">
        <v>10</v>
      </c>
      <c r="C79" s="7">
        <v>109.46</v>
      </c>
      <c r="D79" s="6" t="s">
        <v>8</v>
      </c>
      <c r="E79" s="7">
        <v>3</v>
      </c>
      <c r="F79" s="7">
        <v>101.4</v>
      </c>
      <c r="G79" s="5" t="s">
        <v>29</v>
      </c>
      <c r="H79" s="5">
        <v>2013</v>
      </c>
      <c r="I79" s="5" t="s">
        <v>32</v>
      </c>
    </row>
    <row r="80" spans="1:9" x14ac:dyDescent="0.5">
      <c r="A80" s="2" t="s">
        <v>2</v>
      </c>
      <c r="B80" s="7">
        <v>6</v>
      </c>
      <c r="C80" s="7">
        <v>102.85</v>
      </c>
      <c r="D80" s="2" t="s">
        <v>0</v>
      </c>
      <c r="E80" s="7">
        <v>2</v>
      </c>
      <c r="F80" s="7">
        <v>86.28</v>
      </c>
      <c r="G80" s="5" t="s">
        <v>29</v>
      </c>
      <c r="H80" s="5">
        <v>2014</v>
      </c>
      <c r="I80" s="5">
        <v>1</v>
      </c>
    </row>
    <row r="81" spans="1:9" x14ac:dyDescent="0.5">
      <c r="A81" s="2" t="s">
        <v>2</v>
      </c>
      <c r="B81" s="7">
        <v>8</v>
      </c>
      <c r="C81" s="7">
        <v>110.36</v>
      </c>
      <c r="D81" s="2" t="s">
        <v>20</v>
      </c>
      <c r="E81" s="7">
        <v>2</v>
      </c>
      <c r="F81" s="7">
        <v>101.59</v>
      </c>
      <c r="G81" s="5" t="s">
        <v>29</v>
      </c>
      <c r="H81" s="5">
        <v>2014</v>
      </c>
      <c r="I81" s="5" t="s">
        <v>30</v>
      </c>
    </row>
    <row r="82" spans="1:9" x14ac:dyDescent="0.5">
      <c r="A82" s="2" t="s">
        <v>2</v>
      </c>
      <c r="B82" s="7">
        <v>10</v>
      </c>
      <c r="C82" s="7">
        <v>106.76</v>
      </c>
      <c r="D82" s="2" t="s">
        <v>3</v>
      </c>
      <c r="E82" s="7">
        <v>4</v>
      </c>
      <c r="F82" s="7">
        <v>94.52</v>
      </c>
      <c r="G82" s="5" t="s">
        <v>29</v>
      </c>
      <c r="H82" s="5">
        <v>2014</v>
      </c>
      <c r="I82" s="5" t="s">
        <v>31</v>
      </c>
    </row>
    <row r="83" spans="1:9" x14ac:dyDescent="0.5">
      <c r="A83" s="2" t="s">
        <v>2</v>
      </c>
      <c r="B83" s="7">
        <v>11</v>
      </c>
      <c r="C83" s="7">
        <v>97.08</v>
      </c>
      <c r="D83" s="2" t="s">
        <v>18</v>
      </c>
      <c r="E83" s="7">
        <v>3</v>
      </c>
      <c r="F83" s="7">
        <v>93.18</v>
      </c>
      <c r="G83" s="5" t="s">
        <v>29</v>
      </c>
      <c r="H83" s="5">
        <v>2014</v>
      </c>
      <c r="I83" s="5" t="s">
        <v>32</v>
      </c>
    </row>
    <row r="84" spans="1:9" x14ac:dyDescent="0.5">
      <c r="A84" s="2" t="s">
        <v>2</v>
      </c>
      <c r="B84" s="7">
        <v>6</v>
      </c>
      <c r="C84" s="7">
        <v>100.34</v>
      </c>
      <c r="D84" s="2" t="s">
        <v>10</v>
      </c>
      <c r="E84" s="7">
        <v>0</v>
      </c>
      <c r="F84" s="7">
        <v>86.02</v>
      </c>
      <c r="G84" s="5" t="s">
        <v>29</v>
      </c>
      <c r="H84" s="5">
        <v>2015</v>
      </c>
      <c r="I84" s="5">
        <v>1</v>
      </c>
    </row>
    <row r="85" spans="1:9" x14ac:dyDescent="0.5">
      <c r="A85" s="2" t="s">
        <v>2</v>
      </c>
      <c r="B85" s="7">
        <v>8</v>
      </c>
      <c r="C85" s="7">
        <v>101.67</v>
      </c>
      <c r="D85" s="2" t="s">
        <v>18</v>
      </c>
      <c r="E85" s="7">
        <v>2</v>
      </c>
      <c r="F85" s="7">
        <v>92.29</v>
      </c>
      <c r="G85" s="5" t="s">
        <v>29</v>
      </c>
      <c r="H85" s="5">
        <v>2015</v>
      </c>
      <c r="I85" s="5" t="s">
        <v>30</v>
      </c>
    </row>
    <row r="86" spans="1:9" x14ac:dyDescent="0.5">
      <c r="A86" s="2" t="s">
        <v>2</v>
      </c>
      <c r="B86" s="7">
        <v>10</v>
      </c>
      <c r="C86" s="7">
        <v>98.32</v>
      </c>
      <c r="D86" s="2" t="s">
        <v>17</v>
      </c>
      <c r="E86" s="7">
        <v>7</v>
      </c>
      <c r="F86" s="7">
        <v>94.72</v>
      </c>
      <c r="G86" s="5" t="s">
        <v>29</v>
      </c>
      <c r="H86" s="5">
        <v>2015</v>
      </c>
      <c r="I86" s="5" t="s">
        <v>31</v>
      </c>
    </row>
    <row r="87" spans="1:9" x14ac:dyDescent="0.5">
      <c r="A87" s="2" t="s">
        <v>2</v>
      </c>
      <c r="B87" s="7">
        <v>11</v>
      </c>
      <c r="C87" s="7">
        <v>99.63</v>
      </c>
      <c r="D87" s="2" t="s">
        <v>11</v>
      </c>
      <c r="E87" s="7">
        <v>3</v>
      </c>
      <c r="F87" s="7">
        <v>94.25</v>
      </c>
      <c r="G87" s="5" t="s">
        <v>29</v>
      </c>
      <c r="H87" s="5">
        <v>2015</v>
      </c>
      <c r="I87" s="5" t="s">
        <v>32</v>
      </c>
    </row>
    <row r="88" spans="1:9" x14ac:dyDescent="0.5">
      <c r="A88" s="2" t="s">
        <v>2</v>
      </c>
      <c r="B88" s="7">
        <v>6</v>
      </c>
      <c r="C88" s="7">
        <v>95.06</v>
      </c>
      <c r="D88" s="2" t="s">
        <v>25</v>
      </c>
      <c r="E88" s="7">
        <v>3</v>
      </c>
      <c r="F88" s="7">
        <v>92.24</v>
      </c>
      <c r="G88" s="5" t="s">
        <v>29</v>
      </c>
      <c r="H88" s="7">
        <v>2016</v>
      </c>
      <c r="I88" s="5">
        <v>1</v>
      </c>
    </row>
    <row r="89" spans="1:9" x14ac:dyDescent="0.5">
      <c r="A89" s="1" t="s">
        <v>2</v>
      </c>
      <c r="B89" s="4">
        <v>10</v>
      </c>
      <c r="C89" s="4">
        <v>112.41</v>
      </c>
      <c r="D89" s="1" t="s">
        <v>23</v>
      </c>
      <c r="E89" s="4">
        <v>2</v>
      </c>
      <c r="F89" s="4">
        <v>98.09</v>
      </c>
      <c r="G89" s="5" t="s">
        <v>29</v>
      </c>
      <c r="H89" s="7">
        <v>2016</v>
      </c>
      <c r="I89" s="5" t="s">
        <v>30</v>
      </c>
    </row>
    <row r="90" spans="1:9" x14ac:dyDescent="0.5">
      <c r="A90" s="1" t="s">
        <v>2</v>
      </c>
      <c r="B90" s="4">
        <v>11</v>
      </c>
      <c r="C90" s="4">
        <v>102.47</v>
      </c>
      <c r="D90" s="1" t="s">
        <v>20</v>
      </c>
      <c r="E90" s="4">
        <v>4</v>
      </c>
      <c r="F90" s="4">
        <v>91.81</v>
      </c>
      <c r="G90" s="7" t="s">
        <v>29</v>
      </c>
      <c r="H90" s="7">
        <v>2016</v>
      </c>
      <c r="I90" s="5" t="s">
        <v>31</v>
      </c>
    </row>
    <row r="91" spans="1:9" x14ac:dyDescent="0.5">
      <c r="A91" s="1" t="s">
        <v>2</v>
      </c>
      <c r="B91" s="4">
        <v>11</v>
      </c>
      <c r="C91" s="4">
        <v>105.13</v>
      </c>
      <c r="D91" s="1" t="s">
        <v>8</v>
      </c>
      <c r="E91" s="4">
        <v>9</v>
      </c>
      <c r="F91" s="4">
        <v>104.32</v>
      </c>
      <c r="G91" s="5" t="s">
        <v>29</v>
      </c>
      <c r="H91" s="7">
        <v>2016</v>
      </c>
      <c r="I91" s="5" t="s">
        <v>32</v>
      </c>
    </row>
    <row r="92" spans="1:9" x14ac:dyDescent="0.5">
      <c r="A92" s="2" t="s">
        <v>9</v>
      </c>
      <c r="B92" s="7">
        <v>6</v>
      </c>
      <c r="C92" s="7">
        <v>90.48</v>
      </c>
      <c r="D92" s="2" t="s">
        <v>21</v>
      </c>
      <c r="E92" s="7">
        <v>0</v>
      </c>
      <c r="F92" s="7">
        <v>84.77</v>
      </c>
      <c r="G92" s="5" t="s">
        <v>29</v>
      </c>
      <c r="H92" s="5">
        <v>2015</v>
      </c>
      <c r="I92" s="5">
        <v>1</v>
      </c>
    </row>
    <row r="93" spans="1:9" x14ac:dyDescent="0.5">
      <c r="A93" s="2" t="s">
        <v>9</v>
      </c>
      <c r="B93" s="7">
        <v>8</v>
      </c>
      <c r="C93" s="7">
        <v>101.82</v>
      </c>
      <c r="D93" s="2" t="s">
        <v>8</v>
      </c>
      <c r="E93" s="7">
        <v>4</v>
      </c>
      <c r="F93" s="7">
        <v>99.02</v>
      </c>
      <c r="G93" s="5" t="s">
        <v>29</v>
      </c>
      <c r="H93" s="5">
        <v>2015</v>
      </c>
      <c r="I93" s="5" t="s">
        <v>30</v>
      </c>
    </row>
    <row r="94" spans="1:9" x14ac:dyDescent="0.5">
      <c r="A94" s="3" t="s">
        <v>9</v>
      </c>
      <c r="B94" s="4">
        <v>5</v>
      </c>
      <c r="C94" s="4">
        <v>85.64</v>
      </c>
      <c r="D94" s="3" t="s">
        <v>10</v>
      </c>
      <c r="E94" s="4">
        <v>6</v>
      </c>
      <c r="F94" s="4">
        <v>83.77</v>
      </c>
      <c r="G94" s="5" t="s">
        <v>29</v>
      </c>
      <c r="H94" s="5">
        <v>2013</v>
      </c>
      <c r="I94" s="5">
        <v>1</v>
      </c>
    </row>
    <row r="95" spans="1:9" x14ac:dyDescent="0.5">
      <c r="A95" s="2" t="s">
        <v>9</v>
      </c>
      <c r="B95" s="7">
        <v>5</v>
      </c>
      <c r="C95" s="7">
        <v>96.47</v>
      </c>
      <c r="D95" s="2" t="s">
        <v>3</v>
      </c>
      <c r="E95" s="7">
        <v>6</v>
      </c>
      <c r="F95" s="7">
        <v>98.66</v>
      </c>
      <c r="G95" s="5" t="s">
        <v>29</v>
      </c>
      <c r="H95" s="5">
        <v>2014</v>
      </c>
      <c r="I95" s="5">
        <v>1</v>
      </c>
    </row>
    <row r="96" spans="1:9" x14ac:dyDescent="0.5">
      <c r="A96" s="2" t="s">
        <v>9</v>
      </c>
      <c r="B96" s="7">
        <v>9</v>
      </c>
      <c r="C96" s="7">
        <v>93.08</v>
      </c>
      <c r="D96" s="2" t="s">
        <v>11</v>
      </c>
      <c r="E96" s="7">
        <v>10</v>
      </c>
      <c r="F96" s="7">
        <v>93.08</v>
      </c>
      <c r="G96" s="5" t="s">
        <v>29</v>
      </c>
      <c r="H96" s="5">
        <v>2015</v>
      </c>
      <c r="I96" s="5" t="s">
        <v>31</v>
      </c>
    </row>
    <row r="97" spans="1:9" x14ac:dyDescent="0.5">
      <c r="A97" s="1" t="s">
        <v>9</v>
      </c>
      <c r="B97" s="4">
        <v>1</v>
      </c>
      <c r="C97" s="4">
        <v>91.04</v>
      </c>
      <c r="D97" s="1" t="s">
        <v>3</v>
      </c>
      <c r="E97" s="4">
        <v>6</v>
      </c>
      <c r="F97" s="4">
        <v>99.54</v>
      </c>
      <c r="G97" s="5" t="s">
        <v>29</v>
      </c>
      <c r="H97" s="7">
        <v>2016</v>
      </c>
      <c r="I97" s="5">
        <v>1</v>
      </c>
    </row>
    <row r="98" spans="1:9" x14ac:dyDescent="0.5">
      <c r="A98" s="1" t="s">
        <v>28</v>
      </c>
      <c r="B98" s="4">
        <v>6</v>
      </c>
      <c r="C98" s="4">
        <v>84.49</v>
      </c>
      <c r="D98" s="1" t="s">
        <v>15</v>
      </c>
      <c r="E98" s="4">
        <v>5</v>
      </c>
      <c r="F98" s="4">
        <v>88.53</v>
      </c>
      <c r="G98" s="7" t="s">
        <v>29</v>
      </c>
      <c r="H98" s="7">
        <v>2016</v>
      </c>
      <c r="I98" s="5">
        <v>1</v>
      </c>
    </row>
    <row r="99" spans="1:9" x14ac:dyDescent="0.5">
      <c r="A99" s="1" t="s">
        <v>28</v>
      </c>
      <c r="B99" s="4">
        <v>4</v>
      </c>
      <c r="C99" s="4">
        <v>91.17</v>
      </c>
      <c r="D99" s="1" t="s">
        <v>17</v>
      </c>
      <c r="E99" s="4">
        <v>10</v>
      </c>
      <c r="F99" s="4">
        <v>95.6</v>
      </c>
      <c r="G99" s="7" t="s">
        <v>29</v>
      </c>
      <c r="H99" s="7">
        <v>2016</v>
      </c>
      <c r="I99" s="5" t="s">
        <v>30</v>
      </c>
    </row>
    <row r="100" spans="1:9" x14ac:dyDescent="0.5">
      <c r="A100" s="2" t="s">
        <v>26</v>
      </c>
      <c r="B100" s="7">
        <v>3</v>
      </c>
      <c r="C100" s="7">
        <v>87.75</v>
      </c>
      <c r="D100" s="2" t="s">
        <v>11</v>
      </c>
      <c r="E100" s="7">
        <v>6</v>
      </c>
      <c r="F100" s="7">
        <v>93.13</v>
      </c>
      <c r="G100" s="7" t="s">
        <v>29</v>
      </c>
      <c r="H100" s="7">
        <v>2016</v>
      </c>
      <c r="I100" s="5">
        <v>1</v>
      </c>
    </row>
    <row r="101" spans="1:9" x14ac:dyDescent="0.5">
      <c r="A101" s="2" t="s">
        <v>16</v>
      </c>
      <c r="B101" s="7">
        <v>1</v>
      </c>
      <c r="C101" s="7">
        <v>79.13</v>
      </c>
      <c r="D101" s="2" t="s">
        <v>15</v>
      </c>
      <c r="E101" s="7">
        <v>6</v>
      </c>
      <c r="F101" s="7">
        <v>84.07</v>
      </c>
      <c r="G101" s="5" t="s">
        <v>29</v>
      </c>
      <c r="H101" s="5">
        <v>2014</v>
      </c>
      <c r="I101" s="5">
        <v>1</v>
      </c>
    </row>
    <row r="102" spans="1:9" x14ac:dyDescent="0.5">
      <c r="A102" s="3" t="s">
        <v>4</v>
      </c>
      <c r="B102" s="4">
        <v>6</v>
      </c>
      <c r="C102" s="4">
        <v>100.2</v>
      </c>
      <c r="D102" s="3" t="s">
        <v>5</v>
      </c>
      <c r="E102" s="4">
        <v>0</v>
      </c>
      <c r="F102" s="4">
        <v>80.14</v>
      </c>
      <c r="G102" s="5" t="s">
        <v>29</v>
      </c>
      <c r="H102" s="5">
        <v>2013</v>
      </c>
      <c r="I102" s="5">
        <v>1</v>
      </c>
    </row>
    <row r="103" spans="1:9" x14ac:dyDescent="0.5">
      <c r="A103" s="3" t="s">
        <v>4</v>
      </c>
      <c r="B103" s="4">
        <v>8</v>
      </c>
      <c r="C103" s="4">
        <v>99.82</v>
      </c>
      <c r="D103" s="3" t="s">
        <v>6</v>
      </c>
      <c r="E103" s="4">
        <v>1</v>
      </c>
      <c r="F103" s="4">
        <v>81.260000000000005</v>
      </c>
      <c r="G103" s="5" t="s">
        <v>29</v>
      </c>
      <c r="H103" s="5">
        <v>2013</v>
      </c>
      <c r="I103" s="5" t="s">
        <v>30</v>
      </c>
    </row>
    <row r="104" spans="1:9" x14ac:dyDescent="0.5">
      <c r="A104" s="2" t="s">
        <v>4</v>
      </c>
      <c r="B104" s="7">
        <v>6</v>
      </c>
      <c r="C104" s="7">
        <v>93.52</v>
      </c>
      <c r="D104" s="2" t="s">
        <v>14</v>
      </c>
      <c r="E104" s="7">
        <v>2</v>
      </c>
      <c r="F104" s="7">
        <v>90.1</v>
      </c>
      <c r="G104" s="5" t="s">
        <v>29</v>
      </c>
      <c r="H104" s="5">
        <v>2014</v>
      </c>
      <c r="I104" s="5">
        <v>1</v>
      </c>
    </row>
    <row r="105" spans="1:9" x14ac:dyDescent="0.5">
      <c r="A105" s="6" t="s">
        <v>4</v>
      </c>
      <c r="B105" s="7">
        <v>6</v>
      </c>
      <c r="C105" s="7">
        <v>96.61</v>
      </c>
      <c r="D105" s="6" t="s">
        <v>2</v>
      </c>
      <c r="E105" s="7">
        <v>10</v>
      </c>
      <c r="F105" s="7">
        <v>109.42</v>
      </c>
      <c r="G105" s="5" t="s">
        <v>29</v>
      </c>
      <c r="H105" s="5">
        <v>2013</v>
      </c>
      <c r="I105" s="5" t="s">
        <v>31</v>
      </c>
    </row>
    <row r="106" spans="1:9" x14ac:dyDescent="0.5">
      <c r="A106" s="2" t="s">
        <v>4</v>
      </c>
      <c r="B106" s="7">
        <v>3</v>
      </c>
      <c r="C106" s="7">
        <v>94.07</v>
      </c>
      <c r="D106" s="2" t="s">
        <v>3</v>
      </c>
      <c r="E106" s="7">
        <v>8</v>
      </c>
      <c r="F106" s="7">
        <v>92.25</v>
      </c>
      <c r="G106" s="5" t="s">
        <v>29</v>
      </c>
      <c r="H106" s="5">
        <v>2014</v>
      </c>
      <c r="I106" s="5" t="s">
        <v>30</v>
      </c>
    </row>
    <row r="107" spans="1:9" x14ac:dyDescent="0.5">
      <c r="A107" s="2" t="s">
        <v>4</v>
      </c>
      <c r="B107" s="7">
        <v>2</v>
      </c>
      <c r="C107" s="7">
        <v>87.54</v>
      </c>
      <c r="D107" s="2" t="s">
        <v>11</v>
      </c>
      <c r="E107" s="7">
        <v>6</v>
      </c>
      <c r="F107" s="7">
        <v>93.85</v>
      </c>
      <c r="G107" s="5" t="s">
        <v>29</v>
      </c>
      <c r="H107" s="5">
        <v>2015</v>
      </c>
      <c r="I107" s="5">
        <v>1</v>
      </c>
    </row>
    <row r="108" spans="1:9" x14ac:dyDescent="0.5">
      <c r="A108" s="1" t="s">
        <v>4</v>
      </c>
      <c r="B108" s="4">
        <v>2</v>
      </c>
      <c r="C108" s="4">
        <v>92</v>
      </c>
      <c r="D108" s="1" t="s">
        <v>17</v>
      </c>
      <c r="E108" s="4">
        <v>6</v>
      </c>
      <c r="F108" s="4">
        <v>99.61</v>
      </c>
      <c r="G108" s="5" t="s">
        <v>29</v>
      </c>
      <c r="H108" s="7">
        <v>2016</v>
      </c>
      <c r="I108" s="5">
        <v>1</v>
      </c>
    </row>
    <row r="109" spans="1:9" x14ac:dyDescent="0.5">
      <c r="A109" s="2" t="s">
        <v>18</v>
      </c>
      <c r="B109" s="7">
        <v>6</v>
      </c>
      <c r="C109" s="7">
        <v>100.93</v>
      </c>
      <c r="D109" s="2" t="s">
        <v>19</v>
      </c>
      <c r="E109" s="7">
        <v>1</v>
      </c>
      <c r="F109" s="7">
        <v>92.2</v>
      </c>
      <c r="G109" s="5" t="s">
        <v>29</v>
      </c>
      <c r="H109" s="5">
        <v>2014</v>
      </c>
      <c r="I109" s="5">
        <v>1</v>
      </c>
    </row>
    <row r="110" spans="1:9" x14ac:dyDescent="0.5">
      <c r="A110" s="2" t="s">
        <v>18</v>
      </c>
      <c r="B110" s="7">
        <v>8</v>
      </c>
      <c r="C110" s="7">
        <v>90.61</v>
      </c>
      <c r="D110" s="2" t="s">
        <v>17</v>
      </c>
      <c r="E110" s="7">
        <v>6</v>
      </c>
      <c r="F110" s="7">
        <v>90.94</v>
      </c>
      <c r="G110" s="5" t="s">
        <v>29</v>
      </c>
      <c r="H110" s="5">
        <v>2014</v>
      </c>
      <c r="I110" s="5" t="s">
        <v>30</v>
      </c>
    </row>
    <row r="111" spans="1:9" x14ac:dyDescent="0.5">
      <c r="A111" s="2" t="s">
        <v>18</v>
      </c>
      <c r="B111" s="7">
        <v>10</v>
      </c>
      <c r="C111" s="7">
        <v>98.33</v>
      </c>
      <c r="D111" s="2" t="s">
        <v>15</v>
      </c>
      <c r="E111" s="7">
        <v>4</v>
      </c>
      <c r="F111" s="7">
        <v>97.72</v>
      </c>
      <c r="G111" s="5" t="s">
        <v>29</v>
      </c>
      <c r="H111" s="5">
        <v>2014</v>
      </c>
      <c r="I111" s="5" t="s">
        <v>31</v>
      </c>
    </row>
    <row r="112" spans="1:9" x14ac:dyDescent="0.5">
      <c r="A112" s="2" t="s">
        <v>18</v>
      </c>
      <c r="B112" s="7">
        <v>6</v>
      </c>
      <c r="C112" s="7">
        <v>98.48</v>
      </c>
      <c r="D112" s="2" t="s">
        <v>14</v>
      </c>
      <c r="E112" s="7">
        <v>1</v>
      </c>
      <c r="F112" s="7">
        <v>83.27</v>
      </c>
      <c r="G112" s="5" t="s">
        <v>29</v>
      </c>
      <c r="H112" s="5">
        <v>2015</v>
      </c>
      <c r="I112" s="5">
        <v>1</v>
      </c>
    </row>
    <row r="113" spans="1:9" x14ac:dyDescent="0.5">
      <c r="A113" s="2" t="s">
        <v>18</v>
      </c>
      <c r="B113" s="7">
        <v>3</v>
      </c>
      <c r="C113" s="7">
        <v>93.18</v>
      </c>
      <c r="D113" s="2" t="s">
        <v>2</v>
      </c>
      <c r="E113" s="7">
        <v>11</v>
      </c>
      <c r="F113" s="7">
        <v>97.08</v>
      </c>
      <c r="G113" s="5" t="s">
        <v>29</v>
      </c>
      <c r="H113" s="5">
        <v>2014</v>
      </c>
      <c r="I113" s="5" t="s">
        <v>32</v>
      </c>
    </row>
    <row r="114" spans="1:9" x14ac:dyDescent="0.5">
      <c r="A114" s="2" t="s">
        <v>18</v>
      </c>
      <c r="B114" s="7">
        <v>2</v>
      </c>
      <c r="C114" s="7">
        <v>92.29</v>
      </c>
      <c r="D114" s="2" t="s">
        <v>2</v>
      </c>
      <c r="E114" s="7">
        <v>8</v>
      </c>
      <c r="F114" s="7">
        <v>101.67</v>
      </c>
      <c r="G114" s="5" t="s">
        <v>29</v>
      </c>
      <c r="H114" s="5">
        <v>2015</v>
      </c>
      <c r="I114" s="5" t="s">
        <v>30</v>
      </c>
    </row>
    <row r="115" spans="1:9" x14ac:dyDescent="0.5">
      <c r="A115" s="2" t="s">
        <v>1</v>
      </c>
      <c r="B115" s="7">
        <v>6</v>
      </c>
      <c r="C115" s="7">
        <v>84.07</v>
      </c>
      <c r="D115" s="2" t="s">
        <v>8</v>
      </c>
      <c r="E115" s="7">
        <v>5</v>
      </c>
      <c r="F115" s="7">
        <v>91.56</v>
      </c>
      <c r="G115" s="5" t="s">
        <v>29</v>
      </c>
      <c r="H115" s="5">
        <v>2014</v>
      </c>
      <c r="I115" s="5">
        <v>1</v>
      </c>
    </row>
    <row r="116" spans="1:9" x14ac:dyDescent="0.5">
      <c r="A116" s="3" t="s">
        <v>1</v>
      </c>
      <c r="B116" s="4">
        <v>4</v>
      </c>
      <c r="C116" s="4">
        <v>69.900000000000006</v>
      </c>
      <c r="D116" s="3" t="s">
        <v>0</v>
      </c>
      <c r="E116" s="4">
        <v>6</v>
      </c>
      <c r="F116" s="4">
        <v>78.23</v>
      </c>
      <c r="G116" s="5" t="s">
        <v>29</v>
      </c>
      <c r="H116" s="5">
        <v>2013</v>
      </c>
      <c r="I116" s="5">
        <v>1</v>
      </c>
    </row>
    <row r="117" spans="1:9" x14ac:dyDescent="0.5">
      <c r="A117" s="2" t="s">
        <v>1</v>
      </c>
      <c r="B117" s="7">
        <v>2</v>
      </c>
      <c r="C117" s="7">
        <v>85.32</v>
      </c>
      <c r="D117" s="2" t="s">
        <v>15</v>
      </c>
      <c r="E117" s="7">
        <v>8</v>
      </c>
      <c r="F117" s="7">
        <v>94.97</v>
      </c>
      <c r="G117" s="5" t="s">
        <v>29</v>
      </c>
      <c r="H117" s="5">
        <v>2014</v>
      </c>
      <c r="I117" s="5" t="s">
        <v>30</v>
      </c>
    </row>
    <row r="118" spans="1:9" x14ac:dyDescent="0.5">
      <c r="A118" s="2" t="s">
        <v>1</v>
      </c>
      <c r="B118" s="7">
        <v>0</v>
      </c>
      <c r="C118" s="7">
        <v>72.900000000000006</v>
      </c>
      <c r="D118" s="2" t="s">
        <v>23</v>
      </c>
      <c r="E118" s="7">
        <v>6</v>
      </c>
      <c r="F118" s="7">
        <v>95.94</v>
      </c>
      <c r="G118" s="5" t="s">
        <v>29</v>
      </c>
      <c r="H118" s="5">
        <v>2015</v>
      </c>
      <c r="I118" s="5">
        <v>1</v>
      </c>
    </row>
    <row r="119" spans="1:9" x14ac:dyDescent="0.5">
      <c r="A119" s="3" t="s">
        <v>13</v>
      </c>
      <c r="B119" s="4">
        <v>6</v>
      </c>
      <c r="C119" s="4">
        <v>91.72</v>
      </c>
      <c r="D119" s="3" t="s">
        <v>14</v>
      </c>
      <c r="E119" s="4">
        <v>3</v>
      </c>
      <c r="F119" s="4">
        <v>86.01</v>
      </c>
      <c r="G119" s="5" t="s">
        <v>29</v>
      </c>
      <c r="H119" s="5">
        <v>2013</v>
      </c>
      <c r="I119" s="5">
        <v>1</v>
      </c>
    </row>
    <row r="120" spans="1:9" x14ac:dyDescent="0.5">
      <c r="A120" s="6" t="s">
        <v>13</v>
      </c>
      <c r="B120" s="7">
        <v>5</v>
      </c>
      <c r="C120" s="7">
        <v>97.19</v>
      </c>
      <c r="D120" s="6" t="s">
        <v>11</v>
      </c>
      <c r="E120" s="7">
        <v>8</v>
      </c>
      <c r="F120" s="7">
        <v>99.02</v>
      </c>
      <c r="G120" s="5" t="s">
        <v>29</v>
      </c>
      <c r="H120" s="5">
        <v>2013</v>
      </c>
      <c r="I120" s="5" t="s">
        <v>30</v>
      </c>
    </row>
    <row r="121" spans="1:9" x14ac:dyDescent="0.5">
      <c r="A121" s="3"/>
      <c r="B121" s="4">
        <f>SUM(B1:B120)</f>
        <v>635</v>
      </c>
      <c r="C121" s="4"/>
      <c r="D121" s="4"/>
      <c r="E121" s="4">
        <f t="shared" ref="E121" si="13">SUM(E1:E120)</f>
        <v>635</v>
      </c>
      <c r="F121" s="4"/>
      <c r="G121" s="5"/>
      <c r="H121" s="5"/>
      <c r="I121" s="5"/>
    </row>
    <row r="122" spans="1:9" x14ac:dyDescent="0.5">
      <c r="A122" s="6"/>
      <c r="B122" s="7"/>
      <c r="C122" s="7"/>
      <c r="D122" s="6"/>
      <c r="E122" s="7"/>
      <c r="F122" s="7"/>
      <c r="G122" s="5"/>
      <c r="H122" s="5"/>
      <c r="I122" s="5"/>
    </row>
    <row r="123" spans="1:9" x14ac:dyDescent="0.5">
      <c r="A123" s="6"/>
      <c r="B123" s="7"/>
      <c r="C123" s="7"/>
      <c r="D123" s="6"/>
      <c r="E123" s="7"/>
      <c r="F123" s="7"/>
      <c r="G123" s="5"/>
      <c r="H123" s="5"/>
      <c r="I123" s="5"/>
    </row>
    <row r="125" spans="1:9" x14ac:dyDescent="0.5">
      <c r="A125" s="2"/>
      <c r="B125" s="7"/>
      <c r="C125" s="7"/>
      <c r="D125" s="2"/>
      <c r="E125" s="7"/>
      <c r="F125" s="7"/>
      <c r="G125" s="5"/>
      <c r="H125" s="5"/>
      <c r="I125" s="5"/>
    </row>
    <row r="126" spans="1:9" x14ac:dyDescent="0.5">
      <c r="A126" s="2"/>
      <c r="B126" s="7"/>
      <c r="C126" s="7"/>
      <c r="D126" s="2"/>
      <c r="E126" s="7"/>
      <c r="F126" s="7"/>
      <c r="G126" s="5"/>
      <c r="H126" s="5"/>
      <c r="I126" s="5"/>
    </row>
    <row r="127" spans="1:9" x14ac:dyDescent="0.5">
      <c r="A127" s="2"/>
      <c r="B127" s="7"/>
      <c r="C127" s="7"/>
      <c r="D127" s="2"/>
      <c r="E127" s="7"/>
      <c r="F127" s="7"/>
      <c r="G127" s="5"/>
      <c r="H127" s="5"/>
      <c r="I127" s="5"/>
    </row>
    <row r="129" spans="1:9" x14ac:dyDescent="0.5">
      <c r="A129" s="2"/>
      <c r="B129" s="7"/>
      <c r="C129" s="7"/>
      <c r="D129" s="2"/>
      <c r="E129" s="7"/>
      <c r="F129" s="7"/>
      <c r="G129" s="5" t="s">
        <v>34</v>
      </c>
      <c r="H129" s="5" t="s">
        <v>34</v>
      </c>
      <c r="I129" s="5"/>
    </row>
    <row r="130" spans="1:9" x14ac:dyDescent="0.5">
      <c r="A130" s="2"/>
      <c r="B130" s="7"/>
      <c r="C130" s="7"/>
      <c r="D130" s="2"/>
      <c r="E130" s="7"/>
      <c r="F130" s="7"/>
      <c r="G130" s="5" t="s">
        <v>34</v>
      </c>
      <c r="H130" s="5" t="s">
        <v>34</v>
      </c>
      <c r="I130" s="5"/>
    </row>
    <row r="131" spans="1:9" x14ac:dyDescent="0.5">
      <c r="A131" s="2"/>
      <c r="B131" s="7"/>
      <c r="C131" s="7"/>
      <c r="D131" s="2"/>
      <c r="E131" s="7"/>
      <c r="F131" s="7"/>
      <c r="G131" s="5" t="s">
        <v>34</v>
      </c>
      <c r="H131" s="5" t="s">
        <v>34</v>
      </c>
      <c r="I131" s="5"/>
    </row>
    <row r="133" spans="1:9" x14ac:dyDescent="0.5">
      <c r="A133" s="1"/>
      <c r="B133" s="4"/>
      <c r="C133" s="4"/>
      <c r="D133" s="1"/>
      <c r="E133" s="4"/>
      <c r="F133" s="4"/>
      <c r="G133" s="7"/>
      <c r="H133" s="7"/>
      <c r="I133" s="5"/>
    </row>
    <row r="134" spans="1:9" x14ac:dyDescent="0.5">
      <c r="A134" s="1"/>
      <c r="B134" s="4"/>
      <c r="C134" s="4"/>
      <c r="D134" s="1"/>
      <c r="E134" s="4"/>
      <c r="F134" s="4"/>
      <c r="G134" s="5"/>
      <c r="H134" s="7"/>
      <c r="I134" s="5"/>
    </row>
    <row r="135" spans="1:9" x14ac:dyDescent="0.5">
      <c r="A135" s="1"/>
      <c r="B135" s="4"/>
      <c r="C135" s="4"/>
      <c r="D135" s="1"/>
      <c r="E135" s="4"/>
      <c r="F135" s="4"/>
      <c r="G135" s="7"/>
      <c r="H135" s="7"/>
      <c r="I135" s="5"/>
    </row>
    <row r="136" spans="1:9" x14ac:dyDescent="0.5">
      <c r="A136" s="3"/>
      <c r="B136" s="4"/>
      <c r="C136" s="4"/>
      <c r="D136" s="3"/>
      <c r="E136" s="4"/>
      <c r="F136" s="4"/>
      <c r="G136" s="5"/>
      <c r="H136" s="5"/>
      <c r="I136" s="5"/>
    </row>
    <row r="137" spans="1:9" x14ac:dyDescent="0.5">
      <c r="A137" s="6"/>
      <c r="B137" s="7"/>
      <c r="C137" s="7"/>
      <c r="D137" s="6"/>
      <c r="E137" s="7"/>
      <c r="F137" s="7"/>
      <c r="G137" s="5"/>
      <c r="H137" s="5"/>
      <c r="I137" s="5"/>
    </row>
    <row r="138" spans="1:9" x14ac:dyDescent="0.5">
      <c r="A138" s="6"/>
      <c r="B138" s="7"/>
      <c r="C138" s="7"/>
      <c r="D138" s="6"/>
      <c r="E138" s="7"/>
      <c r="F138" s="7"/>
      <c r="G138" s="5"/>
      <c r="H138" s="5"/>
      <c r="I138" s="5"/>
    </row>
    <row r="140" spans="1:9" x14ac:dyDescent="0.5">
      <c r="A140" s="2"/>
      <c r="B140" s="7"/>
      <c r="C140" s="7"/>
      <c r="D140" s="2"/>
      <c r="E140" s="7"/>
      <c r="F140" s="7"/>
      <c r="G140" s="5"/>
      <c r="H140" s="5"/>
      <c r="I140" s="5"/>
    </row>
    <row r="141" spans="1:9" x14ac:dyDescent="0.5">
      <c r="A141" s="2"/>
      <c r="B141" s="7"/>
      <c r="C141" s="7"/>
      <c r="D141" s="2"/>
      <c r="E141" s="7"/>
      <c r="F141" s="7"/>
      <c r="G141" s="5"/>
      <c r="H141" s="5"/>
      <c r="I141" s="5"/>
    </row>
    <row r="142" spans="1:9" x14ac:dyDescent="0.5">
      <c r="A142" s="2"/>
      <c r="B142" s="7"/>
      <c r="C142" s="7"/>
      <c r="D142" s="2"/>
      <c r="E142" s="7"/>
      <c r="F142" s="7"/>
      <c r="G142" s="5"/>
      <c r="H142" s="5"/>
      <c r="I142" s="5"/>
    </row>
    <row r="144" spans="1:9" x14ac:dyDescent="0.5">
      <c r="A144" s="2"/>
      <c r="B144" s="7"/>
      <c r="C144" s="7"/>
      <c r="D144" s="2"/>
      <c r="E144" s="7"/>
      <c r="F144" s="7"/>
      <c r="G144" s="5" t="s">
        <v>34</v>
      </c>
      <c r="H144" s="5" t="s">
        <v>34</v>
      </c>
      <c r="I144" s="5"/>
    </row>
    <row r="145" spans="1:9" x14ac:dyDescent="0.5">
      <c r="A145" s="2"/>
      <c r="B145" s="7"/>
      <c r="C145" s="7"/>
      <c r="D145" s="2"/>
      <c r="E145" s="7"/>
      <c r="F145" s="7"/>
      <c r="G145" s="5" t="s">
        <v>34</v>
      </c>
      <c r="H145" s="5" t="s">
        <v>34</v>
      </c>
      <c r="I145" s="5"/>
    </row>
    <row r="146" spans="1:9" x14ac:dyDescent="0.5">
      <c r="A146" s="2"/>
      <c r="B146" s="7"/>
      <c r="C146" s="7"/>
      <c r="D146" s="2"/>
      <c r="E146" s="7"/>
      <c r="F146" s="7"/>
      <c r="G146" s="5" t="s">
        <v>34</v>
      </c>
      <c r="H146" s="5" t="s">
        <v>34</v>
      </c>
      <c r="I146" s="5"/>
    </row>
    <row r="148" spans="1:9" x14ac:dyDescent="0.5">
      <c r="A148" s="1"/>
      <c r="B148" s="4"/>
      <c r="C148" s="4"/>
      <c r="D148" s="1"/>
      <c r="E148" s="4"/>
      <c r="F148" s="4"/>
      <c r="G148" s="7"/>
      <c r="H148" s="7"/>
      <c r="I148" s="5"/>
    </row>
    <row r="149" spans="1:9" x14ac:dyDescent="0.5">
      <c r="A149" s="1"/>
      <c r="B149" s="4"/>
      <c r="C149" s="4"/>
      <c r="D149" s="1"/>
      <c r="E149" s="4"/>
      <c r="F149" s="4"/>
      <c r="G149" s="5"/>
      <c r="H149" s="7"/>
      <c r="I149" s="5"/>
    </row>
    <row r="150" spans="1:9" x14ac:dyDescent="0.5">
      <c r="A150" s="1"/>
      <c r="B150" s="4"/>
      <c r="C150" s="4"/>
      <c r="D150" s="1"/>
      <c r="E150" s="4"/>
      <c r="F150" s="4"/>
      <c r="G150" s="7"/>
      <c r="H150" s="7"/>
      <c r="I150" s="5"/>
    </row>
  </sheetData>
  <sortState ref="A1:K120">
    <sortCondition ref="A1:A120"/>
    <sortCondition ref="H1:H120"/>
  </sortState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workbookViewId="0"/>
  </sheetViews>
  <sheetFormatPr defaultRowHeight="14.35" x14ac:dyDescent="0.5"/>
  <cols>
    <col min="1" max="1" width="21" bestFit="1" customWidth="1"/>
    <col min="4" max="4" width="21" bestFit="1" customWidth="1"/>
    <col min="10" max="10" width="8.9375" style="5"/>
  </cols>
  <sheetData>
    <row r="1" spans="1:12" x14ac:dyDescent="0.5">
      <c r="A1" s="1" t="s">
        <v>11</v>
      </c>
      <c r="B1" s="4">
        <v>5</v>
      </c>
      <c r="C1" s="4">
        <v>91.15</v>
      </c>
      <c r="D1" s="1" t="s">
        <v>20</v>
      </c>
      <c r="E1" s="4">
        <v>10</v>
      </c>
      <c r="F1" s="4">
        <v>96.56</v>
      </c>
      <c r="G1" s="7" t="s">
        <v>29</v>
      </c>
      <c r="H1" s="7">
        <v>2016</v>
      </c>
      <c r="I1" s="5" t="s">
        <v>30</v>
      </c>
      <c r="J1" s="5" t="s">
        <v>39</v>
      </c>
    </row>
    <row r="2" spans="1:12" x14ac:dyDescent="0.5">
      <c r="A2" s="6" t="s">
        <v>11</v>
      </c>
      <c r="B2" s="7">
        <v>7</v>
      </c>
      <c r="C2" s="7">
        <v>95.02</v>
      </c>
      <c r="D2" s="6" t="s">
        <v>8</v>
      </c>
      <c r="E2" s="7">
        <v>10</v>
      </c>
      <c r="F2" s="7">
        <v>99.9</v>
      </c>
      <c r="G2" s="5" t="s">
        <v>29</v>
      </c>
      <c r="H2" s="5">
        <v>2013</v>
      </c>
      <c r="I2" s="5" t="s">
        <v>31</v>
      </c>
      <c r="J2" s="5" t="s">
        <v>39</v>
      </c>
    </row>
    <row r="3" spans="1:12" x14ac:dyDescent="0.5">
      <c r="A3" s="3" t="s">
        <v>11</v>
      </c>
      <c r="B3" s="4">
        <v>6</v>
      </c>
      <c r="C3" s="4">
        <v>103.7</v>
      </c>
      <c r="D3" s="3" t="s">
        <v>12</v>
      </c>
      <c r="E3" s="4">
        <v>1</v>
      </c>
      <c r="F3" s="4">
        <v>80.06</v>
      </c>
      <c r="G3" s="5" t="s">
        <v>29</v>
      </c>
      <c r="H3" s="5">
        <v>2013</v>
      </c>
      <c r="I3" s="5">
        <v>1</v>
      </c>
      <c r="J3" s="5" t="s">
        <v>38</v>
      </c>
    </row>
    <row r="4" spans="1:12" x14ac:dyDescent="0.5">
      <c r="A4" s="2" t="s">
        <v>11</v>
      </c>
      <c r="B4" s="7">
        <v>3</v>
      </c>
      <c r="C4" s="7">
        <v>94.25</v>
      </c>
      <c r="D4" s="2" t="s">
        <v>2</v>
      </c>
      <c r="E4" s="7">
        <v>11</v>
      </c>
      <c r="F4" s="7">
        <v>99.63</v>
      </c>
      <c r="G4" s="5" t="s">
        <v>29</v>
      </c>
      <c r="H4" s="5">
        <v>2015</v>
      </c>
      <c r="I4" s="5" t="s">
        <v>32</v>
      </c>
      <c r="J4" s="5" t="s">
        <v>39</v>
      </c>
      <c r="L4" t="s">
        <v>34</v>
      </c>
    </row>
    <row r="5" spans="1:12" x14ac:dyDescent="0.5">
      <c r="A5" s="2" t="s">
        <v>11</v>
      </c>
      <c r="B5" s="7">
        <v>10</v>
      </c>
      <c r="C5" s="7">
        <v>93.08</v>
      </c>
      <c r="D5" s="2" t="s">
        <v>9</v>
      </c>
      <c r="E5" s="7">
        <v>9</v>
      </c>
      <c r="F5" s="7">
        <v>93.08</v>
      </c>
      <c r="G5" s="5" t="s">
        <v>29</v>
      </c>
      <c r="H5" s="5">
        <v>2015</v>
      </c>
      <c r="I5" s="5" t="s">
        <v>31</v>
      </c>
      <c r="J5" s="5" t="s">
        <v>38</v>
      </c>
    </row>
    <row r="6" spans="1:12" x14ac:dyDescent="0.5">
      <c r="A6" s="2" t="s">
        <v>11</v>
      </c>
      <c r="B6" s="7">
        <v>6</v>
      </c>
      <c r="C6" s="7">
        <v>93.13</v>
      </c>
      <c r="D6" s="2" t="s">
        <v>26</v>
      </c>
      <c r="E6" s="7">
        <v>3</v>
      </c>
      <c r="F6" s="7">
        <v>87.75</v>
      </c>
      <c r="G6" s="7" t="s">
        <v>29</v>
      </c>
      <c r="H6" s="7">
        <v>2016</v>
      </c>
      <c r="I6" s="5">
        <v>1</v>
      </c>
      <c r="J6" s="5" t="s">
        <v>38</v>
      </c>
    </row>
    <row r="7" spans="1:12" x14ac:dyDescent="0.5">
      <c r="A7" s="2" t="s">
        <v>11</v>
      </c>
      <c r="B7" s="7">
        <v>6</v>
      </c>
      <c r="C7" s="7">
        <v>93.85</v>
      </c>
      <c r="D7" s="2" t="s">
        <v>4</v>
      </c>
      <c r="E7" s="7">
        <v>2</v>
      </c>
      <c r="F7" s="7">
        <v>87.54</v>
      </c>
      <c r="G7" s="5" t="s">
        <v>29</v>
      </c>
      <c r="H7" s="5">
        <v>2015</v>
      </c>
      <c r="I7" s="5">
        <v>1</v>
      </c>
      <c r="J7" s="5" t="str">
        <f>IF(B7&gt;E7,"W")</f>
        <v>W</v>
      </c>
    </row>
    <row r="8" spans="1:12" x14ac:dyDescent="0.5">
      <c r="A8" s="6" t="s">
        <v>11</v>
      </c>
      <c r="B8" s="7">
        <v>8</v>
      </c>
      <c r="C8" s="7">
        <v>99.02</v>
      </c>
      <c r="D8" s="6" t="s">
        <v>13</v>
      </c>
      <c r="E8" s="7">
        <v>5</v>
      </c>
      <c r="F8" s="7">
        <v>97.19</v>
      </c>
      <c r="G8" s="5" t="s">
        <v>29</v>
      </c>
      <c r="H8" s="5">
        <v>2013</v>
      </c>
      <c r="I8" s="5" t="s">
        <v>30</v>
      </c>
      <c r="J8" s="5" t="str">
        <f>IF(B8&gt;E8,"W")</f>
        <v>W</v>
      </c>
    </row>
    <row r="9" spans="1:12" x14ac:dyDescent="0.5">
      <c r="A9" s="2" t="s">
        <v>24</v>
      </c>
      <c r="B9" s="7">
        <v>8</v>
      </c>
      <c r="C9" s="7">
        <v>93.86</v>
      </c>
      <c r="D9" s="2" t="s">
        <v>23</v>
      </c>
      <c r="E9" s="7">
        <v>7</v>
      </c>
      <c r="F9" s="7">
        <v>105.31</v>
      </c>
      <c r="G9" s="5" t="s">
        <v>29</v>
      </c>
      <c r="H9" s="5">
        <v>2015</v>
      </c>
      <c r="I9" s="5" t="s">
        <v>30</v>
      </c>
      <c r="J9" s="5" t="s">
        <v>38</v>
      </c>
    </row>
    <row r="10" spans="1:12" x14ac:dyDescent="0.5">
      <c r="A10" s="3" t="s">
        <v>6</v>
      </c>
      <c r="B10" s="4">
        <v>6</v>
      </c>
      <c r="C10" s="4">
        <v>90.04</v>
      </c>
      <c r="D10" s="3" t="s">
        <v>7</v>
      </c>
      <c r="E10" s="4">
        <v>4</v>
      </c>
      <c r="F10" s="4">
        <v>86.22</v>
      </c>
      <c r="G10" s="5" t="s">
        <v>29</v>
      </c>
      <c r="H10" s="5">
        <v>2013</v>
      </c>
      <c r="I10" s="5">
        <v>1</v>
      </c>
      <c r="J10" s="5" t="s">
        <v>38</v>
      </c>
    </row>
    <row r="11" spans="1:12" x14ac:dyDescent="0.5">
      <c r="A11" s="3" t="s">
        <v>6</v>
      </c>
      <c r="B11" s="4">
        <v>1</v>
      </c>
      <c r="C11" s="4">
        <v>81.260000000000005</v>
      </c>
      <c r="D11" s="3" t="s">
        <v>4</v>
      </c>
      <c r="E11" s="4">
        <v>8</v>
      </c>
      <c r="F11" s="4">
        <v>99.82</v>
      </c>
      <c r="G11" s="5" t="s">
        <v>29</v>
      </c>
      <c r="H11" s="5">
        <v>2013</v>
      </c>
      <c r="I11" s="5" t="s">
        <v>30</v>
      </c>
      <c r="J11" s="5" t="s">
        <v>39</v>
      </c>
    </row>
    <row r="12" spans="1:12" x14ac:dyDescent="0.5">
      <c r="A12" s="3" t="s">
        <v>7</v>
      </c>
      <c r="B12" s="4">
        <v>4</v>
      </c>
      <c r="C12" s="4">
        <v>86.22</v>
      </c>
      <c r="D12" s="3" t="s">
        <v>6</v>
      </c>
      <c r="E12" s="4">
        <v>6</v>
      </c>
      <c r="F12" s="4">
        <v>90.04</v>
      </c>
      <c r="G12" s="5" t="s">
        <v>29</v>
      </c>
      <c r="H12" s="5">
        <v>2013</v>
      </c>
      <c r="I12" s="5">
        <v>1</v>
      </c>
      <c r="J12" s="5" t="s">
        <v>39</v>
      </c>
    </row>
    <row r="13" spans="1:12" x14ac:dyDescent="0.5">
      <c r="A13" s="6" t="s">
        <v>10</v>
      </c>
      <c r="B13" s="7">
        <v>1</v>
      </c>
      <c r="C13" s="7">
        <v>81.97</v>
      </c>
      <c r="D13" s="6" t="s">
        <v>8</v>
      </c>
      <c r="E13" s="7">
        <v>8</v>
      </c>
      <c r="F13" s="7">
        <v>93.87</v>
      </c>
      <c r="G13" s="5" t="s">
        <v>29</v>
      </c>
      <c r="H13" s="5">
        <v>2013</v>
      </c>
      <c r="I13" s="5" t="s">
        <v>30</v>
      </c>
      <c r="J13" s="5" t="s">
        <v>39</v>
      </c>
    </row>
    <row r="14" spans="1:12" x14ac:dyDescent="0.5">
      <c r="A14" s="2" t="s">
        <v>10</v>
      </c>
      <c r="B14" s="7">
        <v>0</v>
      </c>
      <c r="C14" s="7">
        <v>86.02</v>
      </c>
      <c r="D14" s="2" t="s">
        <v>2</v>
      </c>
      <c r="E14" s="7">
        <v>6</v>
      </c>
      <c r="F14" s="7">
        <v>100.34</v>
      </c>
      <c r="G14" s="5" t="s">
        <v>29</v>
      </c>
      <c r="H14" s="5">
        <v>2015</v>
      </c>
      <c r="I14" s="5">
        <v>1</v>
      </c>
      <c r="J14" s="5" t="s">
        <v>39</v>
      </c>
    </row>
    <row r="15" spans="1:12" x14ac:dyDescent="0.5">
      <c r="A15" s="3" t="s">
        <v>10</v>
      </c>
      <c r="B15" s="4">
        <v>6</v>
      </c>
      <c r="C15" s="4">
        <v>83.77</v>
      </c>
      <c r="D15" s="3" t="s">
        <v>9</v>
      </c>
      <c r="E15" s="4">
        <v>5</v>
      </c>
      <c r="F15" s="4">
        <v>85.64</v>
      </c>
      <c r="G15" s="5" t="s">
        <v>29</v>
      </c>
      <c r="H15" s="5">
        <v>2013</v>
      </c>
      <c r="I15" s="5">
        <v>1</v>
      </c>
      <c r="J15" s="5" t="s">
        <v>38</v>
      </c>
    </row>
    <row r="16" spans="1:12" x14ac:dyDescent="0.5">
      <c r="A16" s="1" t="s">
        <v>21</v>
      </c>
      <c r="B16" s="4">
        <v>2</v>
      </c>
      <c r="C16" s="4">
        <v>87.36</v>
      </c>
      <c r="D16" s="1" t="s">
        <v>8</v>
      </c>
      <c r="E16" s="4">
        <v>6</v>
      </c>
      <c r="F16" s="4">
        <v>107.89</v>
      </c>
      <c r="G16" s="7" t="s">
        <v>29</v>
      </c>
      <c r="H16" s="7">
        <v>2016</v>
      </c>
      <c r="I16" s="5">
        <v>1</v>
      </c>
      <c r="J16" s="5" t="s">
        <v>39</v>
      </c>
    </row>
    <row r="17" spans="1:10" x14ac:dyDescent="0.5">
      <c r="A17" s="2" t="s">
        <v>21</v>
      </c>
      <c r="B17" s="7">
        <v>0</v>
      </c>
      <c r="C17" s="7">
        <v>84.77</v>
      </c>
      <c r="D17" s="2" t="s">
        <v>9</v>
      </c>
      <c r="E17" s="7">
        <v>6</v>
      </c>
      <c r="F17" s="7">
        <v>90.48</v>
      </c>
      <c r="G17" s="5" t="s">
        <v>29</v>
      </c>
      <c r="H17" s="5">
        <v>2015</v>
      </c>
      <c r="I17" s="5">
        <v>1</v>
      </c>
      <c r="J17" s="5" t="s">
        <v>39</v>
      </c>
    </row>
    <row r="18" spans="1:10" x14ac:dyDescent="0.5">
      <c r="A18" s="2" t="s">
        <v>25</v>
      </c>
      <c r="B18" s="7">
        <v>3</v>
      </c>
      <c r="C18" s="7">
        <v>92.24</v>
      </c>
      <c r="D18" s="2" t="s">
        <v>2</v>
      </c>
      <c r="E18" s="7">
        <v>6</v>
      </c>
      <c r="F18" s="7">
        <v>95.06</v>
      </c>
      <c r="G18" s="5" t="s">
        <v>29</v>
      </c>
      <c r="H18" s="7">
        <v>2016</v>
      </c>
      <c r="I18" s="5">
        <v>1</v>
      </c>
      <c r="J18" s="5" t="s">
        <v>39</v>
      </c>
    </row>
    <row r="19" spans="1:10" x14ac:dyDescent="0.5">
      <c r="A19" s="2" t="s">
        <v>22</v>
      </c>
      <c r="B19" s="7">
        <v>1</v>
      </c>
      <c r="C19" s="7">
        <v>83.34</v>
      </c>
      <c r="D19" s="2" t="s">
        <v>15</v>
      </c>
      <c r="E19" s="7">
        <v>6</v>
      </c>
      <c r="F19" s="7">
        <v>91.63</v>
      </c>
      <c r="G19" s="5" t="s">
        <v>29</v>
      </c>
      <c r="H19" s="5">
        <v>2015</v>
      </c>
      <c r="I19" s="5">
        <v>1</v>
      </c>
      <c r="J19" s="5" t="s">
        <v>39</v>
      </c>
    </row>
    <row r="20" spans="1:10" x14ac:dyDescent="0.5">
      <c r="A20" s="2" t="s">
        <v>33</v>
      </c>
      <c r="B20" s="7">
        <v>0</v>
      </c>
      <c r="C20" s="7">
        <v>84.32</v>
      </c>
      <c r="D20" s="2" t="s">
        <v>20</v>
      </c>
      <c r="E20" s="7">
        <v>6</v>
      </c>
      <c r="F20" s="7">
        <v>103.66</v>
      </c>
      <c r="G20" s="5" t="s">
        <v>29</v>
      </c>
      <c r="H20" s="5">
        <v>2014</v>
      </c>
      <c r="I20" s="5">
        <v>1</v>
      </c>
      <c r="J20" s="5" t="s">
        <v>39</v>
      </c>
    </row>
    <row r="21" spans="1:10" x14ac:dyDescent="0.5">
      <c r="A21" s="1" t="s">
        <v>20</v>
      </c>
      <c r="B21" s="4">
        <v>10</v>
      </c>
      <c r="C21" s="4">
        <v>96.56</v>
      </c>
      <c r="D21" s="1" t="s">
        <v>11</v>
      </c>
      <c r="E21" s="4">
        <v>5</v>
      </c>
      <c r="F21" s="4">
        <v>91.15</v>
      </c>
      <c r="G21" s="7" t="s">
        <v>29</v>
      </c>
      <c r="H21" s="7">
        <v>2016</v>
      </c>
      <c r="I21" s="5" t="s">
        <v>30</v>
      </c>
      <c r="J21" s="5" t="s">
        <v>38</v>
      </c>
    </row>
    <row r="22" spans="1:10" x14ac:dyDescent="0.5">
      <c r="A22" s="2" t="s">
        <v>20</v>
      </c>
      <c r="B22" s="7">
        <v>6</v>
      </c>
      <c r="C22" s="7">
        <v>103.66</v>
      </c>
      <c r="D22" s="2" t="s">
        <v>33</v>
      </c>
      <c r="E22" s="7">
        <v>0</v>
      </c>
      <c r="F22" s="7">
        <v>84.32</v>
      </c>
      <c r="G22" s="5" t="s">
        <v>29</v>
      </c>
      <c r="H22" s="5">
        <v>2014</v>
      </c>
      <c r="I22" s="5">
        <v>1</v>
      </c>
      <c r="J22" s="5" t="s">
        <v>38</v>
      </c>
    </row>
    <row r="23" spans="1:10" x14ac:dyDescent="0.5">
      <c r="A23" s="1" t="s">
        <v>20</v>
      </c>
      <c r="B23" s="4">
        <v>6</v>
      </c>
      <c r="C23" s="4">
        <v>93.19</v>
      </c>
      <c r="D23" s="1" t="s">
        <v>27</v>
      </c>
      <c r="E23" s="4">
        <v>1</v>
      </c>
      <c r="F23" s="4">
        <v>78.08</v>
      </c>
      <c r="G23" s="5" t="s">
        <v>29</v>
      </c>
      <c r="H23" s="7">
        <v>2016</v>
      </c>
      <c r="I23" s="5">
        <v>1</v>
      </c>
      <c r="J23" s="5" t="s">
        <v>38</v>
      </c>
    </row>
    <row r="24" spans="1:10" x14ac:dyDescent="0.5">
      <c r="A24" s="2" t="s">
        <v>20</v>
      </c>
      <c r="B24" s="7">
        <v>2</v>
      </c>
      <c r="C24" s="7">
        <v>101.59</v>
      </c>
      <c r="D24" s="2" t="s">
        <v>2</v>
      </c>
      <c r="E24" s="7">
        <v>8</v>
      </c>
      <c r="F24" s="7">
        <v>110.36</v>
      </c>
      <c r="G24" s="5" t="s">
        <v>29</v>
      </c>
      <c r="H24" s="5">
        <v>2014</v>
      </c>
      <c r="I24" s="5" t="s">
        <v>30</v>
      </c>
      <c r="J24" s="5" t="s">
        <v>39</v>
      </c>
    </row>
    <row r="25" spans="1:10" x14ac:dyDescent="0.5">
      <c r="A25" s="1" t="s">
        <v>20</v>
      </c>
      <c r="B25" s="4">
        <v>4</v>
      </c>
      <c r="C25" s="4">
        <v>91.81</v>
      </c>
      <c r="D25" s="1" t="s">
        <v>2</v>
      </c>
      <c r="E25" s="4">
        <v>11</v>
      </c>
      <c r="F25" s="4">
        <v>102.47</v>
      </c>
      <c r="G25" s="7" t="s">
        <v>29</v>
      </c>
      <c r="H25" s="7">
        <v>2016</v>
      </c>
      <c r="I25" s="5" t="s">
        <v>31</v>
      </c>
      <c r="J25" s="5" t="s">
        <v>39</v>
      </c>
    </row>
    <row r="26" spans="1:10" x14ac:dyDescent="0.5">
      <c r="A26" s="2" t="s">
        <v>14</v>
      </c>
      <c r="B26" s="7">
        <v>3</v>
      </c>
      <c r="C26" s="7">
        <v>74.77</v>
      </c>
      <c r="D26" s="2" t="s">
        <v>23</v>
      </c>
      <c r="E26" s="7">
        <v>6</v>
      </c>
      <c r="F26" s="7">
        <v>79.64</v>
      </c>
      <c r="G26" s="7" t="s">
        <v>29</v>
      </c>
      <c r="H26" s="7">
        <v>2016</v>
      </c>
      <c r="I26" s="5">
        <v>1</v>
      </c>
      <c r="J26" s="5" t="s">
        <v>39</v>
      </c>
    </row>
    <row r="27" spans="1:10" x14ac:dyDescent="0.5">
      <c r="A27" s="2" t="s">
        <v>14</v>
      </c>
      <c r="B27" s="7">
        <v>2</v>
      </c>
      <c r="C27" s="7">
        <v>90.1</v>
      </c>
      <c r="D27" s="2" t="s">
        <v>4</v>
      </c>
      <c r="E27" s="7">
        <v>6</v>
      </c>
      <c r="F27" s="7">
        <v>93.52</v>
      </c>
      <c r="G27" s="5" t="s">
        <v>29</v>
      </c>
      <c r="H27" s="5">
        <v>2014</v>
      </c>
      <c r="I27" s="5">
        <v>1</v>
      </c>
      <c r="J27" s="5" t="s">
        <v>39</v>
      </c>
    </row>
    <row r="28" spans="1:10" x14ac:dyDescent="0.5">
      <c r="A28" s="2" t="s">
        <v>14</v>
      </c>
      <c r="B28" s="7">
        <v>1</v>
      </c>
      <c r="C28" s="7">
        <v>83.27</v>
      </c>
      <c r="D28" s="2" t="s">
        <v>18</v>
      </c>
      <c r="E28" s="7">
        <v>6</v>
      </c>
      <c r="F28" s="7">
        <v>98.48</v>
      </c>
      <c r="G28" s="5" t="s">
        <v>29</v>
      </c>
      <c r="H28" s="5">
        <v>2015</v>
      </c>
      <c r="I28" s="5">
        <v>1</v>
      </c>
      <c r="J28" s="5" t="s">
        <v>39</v>
      </c>
    </row>
    <row r="29" spans="1:10" x14ac:dyDescent="0.5">
      <c r="A29" s="3" t="s">
        <v>14</v>
      </c>
      <c r="B29" s="4">
        <v>3</v>
      </c>
      <c r="C29" s="4">
        <v>86.01</v>
      </c>
      <c r="D29" s="3" t="s">
        <v>13</v>
      </c>
      <c r="E29" s="4">
        <v>6</v>
      </c>
      <c r="F29" s="4">
        <v>91.72</v>
      </c>
      <c r="G29" s="5" t="s">
        <v>29</v>
      </c>
      <c r="H29" s="5">
        <v>2013</v>
      </c>
      <c r="I29" s="5">
        <v>1</v>
      </c>
      <c r="J29" s="5" t="s">
        <v>39</v>
      </c>
    </row>
    <row r="30" spans="1:10" x14ac:dyDescent="0.5">
      <c r="A30" s="2" t="s">
        <v>23</v>
      </c>
      <c r="B30" s="7">
        <v>7</v>
      </c>
      <c r="C30" s="7">
        <v>105.31</v>
      </c>
      <c r="D30" s="2" t="s">
        <v>24</v>
      </c>
      <c r="E30" s="7">
        <v>8</v>
      </c>
      <c r="F30" s="7">
        <v>93.86</v>
      </c>
      <c r="G30" s="5" t="s">
        <v>29</v>
      </c>
      <c r="H30" s="5">
        <v>2015</v>
      </c>
      <c r="I30" s="5" t="s">
        <v>30</v>
      </c>
      <c r="J30" s="5" t="s">
        <v>39</v>
      </c>
    </row>
    <row r="31" spans="1:10" x14ac:dyDescent="0.5">
      <c r="A31" s="2" t="s">
        <v>23</v>
      </c>
      <c r="B31" s="7">
        <v>6</v>
      </c>
      <c r="C31" s="7">
        <v>79.64</v>
      </c>
      <c r="D31" s="2" t="s">
        <v>14</v>
      </c>
      <c r="E31" s="7">
        <v>3</v>
      </c>
      <c r="F31" s="7">
        <v>74.77</v>
      </c>
      <c r="G31" s="7" t="s">
        <v>29</v>
      </c>
      <c r="H31" s="7">
        <v>2016</v>
      </c>
      <c r="I31" s="5">
        <v>1</v>
      </c>
      <c r="J31" s="5" t="s">
        <v>38</v>
      </c>
    </row>
    <row r="32" spans="1:10" x14ac:dyDescent="0.5">
      <c r="A32" s="1" t="s">
        <v>23</v>
      </c>
      <c r="B32" s="4">
        <v>2</v>
      </c>
      <c r="C32" s="4">
        <v>98.09</v>
      </c>
      <c r="D32" s="1" t="s">
        <v>2</v>
      </c>
      <c r="E32" s="4">
        <v>10</v>
      </c>
      <c r="F32" s="4">
        <v>112.41</v>
      </c>
      <c r="G32" s="5" t="s">
        <v>29</v>
      </c>
      <c r="H32" s="7">
        <v>2016</v>
      </c>
      <c r="I32" s="5" t="s">
        <v>30</v>
      </c>
      <c r="J32" s="5" t="s">
        <v>39</v>
      </c>
    </row>
    <row r="33" spans="1:10" x14ac:dyDescent="0.5">
      <c r="A33" s="2" t="s">
        <v>23</v>
      </c>
      <c r="B33" s="7">
        <v>6</v>
      </c>
      <c r="C33" s="7">
        <v>95.94</v>
      </c>
      <c r="D33" s="2" t="s">
        <v>1</v>
      </c>
      <c r="E33" s="7">
        <v>0</v>
      </c>
      <c r="F33" s="7">
        <v>72.900000000000006</v>
      </c>
      <c r="G33" s="5" t="s">
        <v>29</v>
      </c>
      <c r="H33" s="5">
        <v>2015</v>
      </c>
      <c r="I33" s="5">
        <v>1</v>
      </c>
      <c r="J33" s="5" t="s">
        <v>38</v>
      </c>
    </row>
    <row r="34" spans="1:10" x14ac:dyDescent="0.5">
      <c r="A34" s="3" t="s">
        <v>59</v>
      </c>
      <c r="B34" s="4">
        <v>0</v>
      </c>
      <c r="C34" s="4">
        <v>82.7</v>
      </c>
      <c r="D34" s="3" t="s">
        <v>8</v>
      </c>
      <c r="E34" s="4">
        <v>6</v>
      </c>
      <c r="F34" s="4">
        <v>106.09</v>
      </c>
      <c r="G34" s="5" t="s">
        <v>29</v>
      </c>
      <c r="H34" s="5">
        <v>2013</v>
      </c>
      <c r="I34" s="5">
        <v>1</v>
      </c>
      <c r="J34" s="5" t="s">
        <v>39</v>
      </c>
    </row>
    <row r="35" spans="1:10" x14ac:dyDescent="0.5">
      <c r="A35" s="1" t="s">
        <v>27</v>
      </c>
      <c r="B35" s="4">
        <v>1</v>
      </c>
      <c r="C35" s="4">
        <v>78.08</v>
      </c>
      <c r="D35" s="1" t="s">
        <v>20</v>
      </c>
      <c r="E35" s="4">
        <v>6</v>
      </c>
      <c r="F35" s="4">
        <v>93.19</v>
      </c>
      <c r="G35" s="5" t="s">
        <v>29</v>
      </c>
      <c r="H35" s="7">
        <v>2016</v>
      </c>
      <c r="I35" s="5">
        <v>1</v>
      </c>
      <c r="J35" s="5" t="s">
        <v>39</v>
      </c>
    </row>
    <row r="36" spans="1:10" x14ac:dyDescent="0.5">
      <c r="A36" s="2" t="s">
        <v>15</v>
      </c>
      <c r="B36" s="7">
        <v>6</v>
      </c>
      <c r="C36" s="7">
        <v>91.63</v>
      </c>
      <c r="D36" s="2" t="s">
        <v>22</v>
      </c>
      <c r="E36" s="7">
        <v>1</v>
      </c>
      <c r="F36" s="7">
        <v>83.34</v>
      </c>
      <c r="G36" s="5" t="s">
        <v>29</v>
      </c>
      <c r="H36" s="5">
        <v>2015</v>
      </c>
      <c r="I36" s="5">
        <v>1</v>
      </c>
      <c r="J36" s="5" t="s">
        <v>38</v>
      </c>
    </row>
    <row r="37" spans="1:10" x14ac:dyDescent="0.5">
      <c r="A37" s="2" t="s">
        <v>15</v>
      </c>
      <c r="B37" s="7">
        <v>6</v>
      </c>
      <c r="C37" s="7">
        <v>97.02</v>
      </c>
      <c r="D37" s="2" t="s">
        <v>17</v>
      </c>
      <c r="E37" s="7">
        <v>8</v>
      </c>
      <c r="F37" s="7">
        <v>96.78</v>
      </c>
      <c r="G37" s="5" t="s">
        <v>29</v>
      </c>
      <c r="H37" s="5">
        <v>2015</v>
      </c>
      <c r="I37" s="5" t="s">
        <v>30</v>
      </c>
      <c r="J37" s="5" t="s">
        <v>39</v>
      </c>
    </row>
    <row r="38" spans="1:10" x14ac:dyDescent="0.5">
      <c r="A38" s="1" t="s">
        <v>15</v>
      </c>
      <c r="B38" s="4">
        <v>5</v>
      </c>
      <c r="C38" s="4">
        <v>88.53</v>
      </c>
      <c r="D38" s="1" t="s">
        <v>28</v>
      </c>
      <c r="E38" s="4">
        <v>6</v>
      </c>
      <c r="F38" s="4">
        <v>84.49</v>
      </c>
      <c r="G38" s="7" t="s">
        <v>29</v>
      </c>
      <c r="H38" s="7">
        <v>2016</v>
      </c>
      <c r="I38" s="5">
        <v>1</v>
      </c>
      <c r="J38" s="5" t="s">
        <v>39</v>
      </c>
    </row>
    <row r="39" spans="1:10" x14ac:dyDescent="0.5">
      <c r="A39" s="2" t="s">
        <v>15</v>
      </c>
      <c r="B39" s="7">
        <v>6</v>
      </c>
      <c r="C39" s="7">
        <v>84.07</v>
      </c>
      <c r="D39" s="2" t="s">
        <v>16</v>
      </c>
      <c r="E39" s="7">
        <v>1</v>
      </c>
      <c r="F39" s="7">
        <v>79.13</v>
      </c>
      <c r="G39" s="5" t="s">
        <v>29</v>
      </c>
      <c r="H39" s="5">
        <v>2014</v>
      </c>
      <c r="I39" s="5">
        <v>1</v>
      </c>
      <c r="J39" s="5" t="s">
        <v>38</v>
      </c>
    </row>
    <row r="40" spans="1:10" x14ac:dyDescent="0.5">
      <c r="A40" s="2" t="s">
        <v>15</v>
      </c>
      <c r="B40" s="7">
        <v>4</v>
      </c>
      <c r="C40" s="7">
        <v>97.72</v>
      </c>
      <c r="D40" s="2" t="s">
        <v>18</v>
      </c>
      <c r="E40" s="7">
        <v>10</v>
      </c>
      <c r="F40" s="7">
        <v>98.33</v>
      </c>
      <c r="G40" s="5" t="s">
        <v>29</v>
      </c>
      <c r="H40" s="5">
        <v>2014</v>
      </c>
      <c r="I40" s="5" t="s">
        <v>31</v>
      </c>
      <c r="J40" s="5" t="s">
        <v>39</v>
      </c>
    </row>
    <row r="41" spans="1:10" x14ac:dyDescent="0.5">
      <c r="A41" s="2" t="s">
        <v>15</v>
      </c>
      <c r="B41" s="7">
        <v>8</v>
      </c>
      <c r="C41" s="7">
        <v>94.97</v>
      </c>
      <c r="D41" s="2" t="s">
        <v>1</v>
      </c>
      <c r="E41" s="7">
        <v>2</v>
      </c>
      <c r="F41" s="7">
        <v>85.32</v>
      </c>
      <c r="G41" s="5" t="s">
        <v>29</v>
      </c>
      <c r="H41" s="5">
        <v>2014</v>
      </c>
      <c r="I41" s="5" t="s">
        <v>30</v>
      </c>
      <c r="J41" s="5" t="s">
        <v>38</v>
      </c>
    </row>
    <row r="42" spans="1:10" x14ac:dyDescent="0.5">
      <c r="A42" s="3" t="s">
        <v>5</v>
      </c>
      <c r="B42" s="4">
        <v>0</v>
      </c>
      <c r="C42" s="4">
        <v>80.14</v>
      </c>
      <c r="D42" s="3" t="s">
        <v>4</v>
      </c>
      <c r="E42" s="4">
        <v>6</v>
      </c>
      <c r="F42" s="4">
        <v>100.2</v>
      </c>
      <c r="G42" s="5" t="s">
        <v>29</v>
      </c>
      <c r="H42" s="5">
        <v>2013</v>
      </c>
      <c r="I42" s="5">
        <v>1</v>
      </c>
      <c r="J42" s="5" t="s">
        <v>39</v>
      </c>
    </row>
    <row r="43" spans="1:10" x14ac:dyDescent="0.5">
      <c r="A43" s="2" t="s">
        <v>19</v>
      </c>
      <c r="B43" s="7">
        <v>1</v>
      </c>
      <c r="C43" s="7">
        <v>92.2</v>
      </c>
      <c r="D43" s="2" t="s">
        <v>18</v>
      </c>
      <c r="E43" s="7">
        <v>6</v>
      </c>
      <c r="F43" s="7">
        <v>100.93</v>
      </c>
      <c r="G43" s="5" t="s">
        <v>29</v>
      </c>
      <c r="H43" s="5">
        <v>2014</v>
      </c>
      <c r="I43" s="5">
        <v>1</v>
      </c>
      <c r="J43" s="5" t="s">
        <v>39</v>
      </c>
    </row>
    <row r="44" spans="1:10" x14ac:dyDescent="0.5">
      <c r="A44" s="1" t="s">
        <v>3</v>
      </c>
      <c r="B44" s="4">
        <v>6</v>
      </c>
      <c r="C44" s="4">
        <v>96.8</v>
      </c>
      <c r="D44" s="1" t="s">
        <v>8</v>
      </c>
      <c r="E44" s="4">
        <v>10</v>
      </c>
      <c r="F44" s="4">
        <v>104</v>
      </c>
      <c r="G44" s="5" t="s">
        <v>29</v>
      </c>
      <c r="H44" s="7">
        <v>2016</v>
      </c>
      <c r="I44" s="5" t="s">
        <v>30</v>
      </c>
      <c r="J44" s="5" t="s">
        <v>39</v>
      </c>
    </row>
    <row r="45" spans="1:10" x14ac:dyDescent="0.5">
      <c r="A45" s="3" t="s">
        <v>3</v>
      </c>
      <c r="B45" s="4">
        <v>1</v>
      </c>
      <c r="C45" s="4">
        <v>79.349999999999994</v>
      </c>
      <c r="D45" s="3" t="s">
        <v>2</v>
      </c>
      <c r="E45" s="4">
        <v>6</v>
      </c>
      <c r="F45" s="4">
        <v>98.19</v>
      </c>
      <c r="G45" s="5" t="s">
        <v>29</v>
      </c>
      <c r="H45" s="5">
        <v>2013</v>
      </c>
      <c r="I45" s="5">
        <v>1</v>
      </c>
      <c r="J45" s="5" t="s">
        <v>39</v>
      </c>
    </row>
    <row r="46" spans="1:10" x14ac:dyDescent="0.5">
      <c r="A46" s="2" t="s">
        <v>3</v>
      </c>
      <c r="B46" s="7">
        <v>4</v>
      </c>
      <c r="C46" s="7">
        <v>94.52</v>
      </c>
      <c r="D46" s="2" t="s">
        <v>2</v>
      </c>
      <c r="E46" s="7">
        <v>10</v>
      </c>
      <c r="F46" s="7">
        <v>106.76</v>
      </c>
      <c r="G46" s="5" t="s">
        <v>29</v>
      </c>
      <c r="H46" s="5">
        <v>2014</v>
      </c>
      <c r="I46" s="5" t="s">
        <v>31</v>
      </c>
      <c r="J46" s="5" t="s">
        <v>39</v>
      </c>
    </row>
    <row r="47" spans="1:10" x14ac:dyDescent="0.5">
      <c r="A47" s="2" t="s">
        <v>3</v>
      </c>
      <c r="B47" s="7">
        <v>6</v>
      </c>
      <c r="C47" s="7">
        <v>98.66</v>
      </c>
      <c r="D47" s="2" t="s">
        <v>9</v>
      </c>
      <c r="E47" s="7">
        <v>5</v>
      </c>
      <c r="F47" s="7">
        <v>96.47</v>
      </c>
      <c r="G47" s="5" t="s">
        <v>29</v>
      </c>
      <c r="H47" s="5">
        <v>2014</v>
      </c>
      <c r="I47" s="5">
        <v>1</v>
      </c>
      <c r="J47" s="5" t="s">
        <v>38</v>
      </c>
    </row>
    <row r="48" spans="1:10" x14ac:dyDescent="0.5">
      <c r="A48" s="1" t="s">
        <v>3</v>
      </c>
      <c r="B48" s="4">
        <v>6</v>
      </c>
      <c r="C48" s="4">
        <v>99.54</v>
      </c>
      <c r="D48" s="1" t="s">
        <v>9</v>
      </c>
      <c r="E48" s="4">
        <v>1</v>
      </c>
      <c r="F48" s="4">
        <v>91.04</v>
      </c>
      <c r="G48" s="5" t="s">
        <v>29</v>
      </c>
      <c r="H48" s="7">
        <v>2016</v>
      </c>
      <c r="I48" s="5">
        <v>1</v>
      </c>
      <c r="J48" s="5" t="s">
        <v>38</v>
      </c>
    </row>
    <row r="49" spans="1:10" x14ac:dyDescent="0.5">
      <c r="A49" s="2" t="s">
        <v>3</v>
      </c>
      <c r="B49" s="7">
        <v>8</v>
      </c>
      <c r="C49" s="7">
        <v>92.25</v>
      </c>
      <c r="D49" s="2" t="s">
        <v>4</v>
      </c>
      <c r="E49" s="7">
        <v>3</v>
      </c>
      <c r="F49" s="7">
        <v>94.07</v>
      </c>
      <c r="G49" s="5" t="s">
        <v>29</v>
      </c>
      <c r="H49" s="5">
        <v>2014</v>
      </c>
      <c r="I49" s="5" t="s">
        <v>30</v>
      </c>
      <c r="J49" s="5" t="s">
        <v>38</v>
      </c>
    </row>
    <row r="50" spans="1:10" x14ac:dyDescent="0.5">
      <c r="A50" s="2" t="s">
        <v>35</v>
      </c>
      <c r="B50" s="7">
        <v>0</v>
      </c>
      <c r="C50" s="7">
        <v>72.52</v>
      </c>
      <c r="D50" s="2" t="s">
        <v>17</v>
      </c>
      <c r="E50" s="7">
        <v>6</v>
      </c>
      <c r="F50" s="7">
        <v>94.93</v>
      </c>
      <c r="G50" s="5" t="s">
        <v>29</v>
      </c>
      <c r="H50" s="5">
        <v>2014</v>
      </c>
      <c r="I50" s="5">
        <v>1</v>
      </c>
      <c r="J50" s="5" t="s">
        <v>39</v>
      </c>
    </row>
    <row r="51" spans="1:10" x14ac:dyDescent="0.5">
      <c r="A51" s="2" t="s">
        <v>35</v>
      </c>
      <c r="B51" s="7">
        <v>1</v>
      </c>
      <c r="C51" s="7">
        <v>84.7</v>
      </c>
      <c r="D51" s="2" t="s">
        <v>17</v>
      </c>
      <c r="E51" s="7">
        <v>6</v>
      </c>
      <c r="F51" s="7">
        <v>92.85</v>
      </c>
      <c r="G51" s="5" t="s">
        <v>29</v>
      </c>
      <c r="H51" s="5">
        <v>2015</v>
      </c>
      <c r="I51" s="5">
        <v>1</v>
      </c>
      <c r="J51" s="5" t="s">
        <v>39</v>
      </c>
    </row>
    <row r="52" spans="1:10" x14ac:dyDescent="0.5">
      <c r="A52" s="6" t="s">
        <v>8</v>
      </c>
      <c r="B52" s="7">
        <v>10</v>
      </c>
      <c r="C52" s="7">
        <v>99.9</v>
      </c>
      <c r="D52" s="6" t="s">
        <v>11</v>
      </c>
      <c r="E52" s="7">
        <v>7</v>
      </c>
      <c r="F52" s="7">
        <v>95.02</v>
      </c>
      <c r="G52" s="5" t="s">
        <v>29</v>
      </c>
      <c r="H52" s="5">
        <v>2013</v>
      </c>
      <c r="I52" s="5" t="s">
        <v>31</v>
      </c>
      <c r="J52" s="5" t="s">
        <v>38</v>
      </c>
    </row>
    <row r="53" spans="1:10" x14ac:dyDescent="0.5">
      <c r="A53" s="6" t="s">
        <v>8</v>
      </c>
      <c r="B53" s="7">
        <v>8</v>
      </c>
      <c r="C53" s="7">
        <v>93.87</v>
      </c>
      <c r="D53" s="6" t="s">
        <v>10</v>
      </c>
      <c r="E53" s="7">
        <v>1</v>
      </c>
      <c r="F53" s="7">
        <v>81.97</v>
      </c>
      <c r="G53" s="5" t="s">
        <v>29</v>
      </c>
      <c r="H53" s="5">
        <v>2013</v>
      </c>
      <c r="I53" s="5" t="s">
        <v>30</v>
      </c>
      <c r="J53" s="5" t="s">
        <v>38</v>
      </c>
    </row>
    <row r="54" spans="1:10" x14ac:dyDescent="0.5">
      <c r="A54" s="1" t="s">
        <v>8</v>
      </c>
      <c r="B54" s="4">
        <v>6</v>
      </c>
      <c r="C54" s="4">
        <v>107.89</v>
      </c>
      <c r="D54" s="1" t="s">
        <v>21</v>
      </c>
      <c r="E54" s="4">
        <v>2</v>
      </c>
      <c r="F54" s="4">
        <v>87.36</v>
      </c>
      <c r="G54" s="7" t="s">
        <v>29</v>
      </c>
      <c r="H54" s="7">
        <v>2016</v>
      </c>
      <c r="I54" s="5">
        <v>1</v>
      </c>
      <c r="J54" s="5" t="s">
        <v>38</v>
      </c>
    </row>
    <row r="55" spans="1:10" x14ac:dyDescent="0.5">
      <c r="A55" s="3" t="s">
        <v>8</v>
      </c>
      <c r="B55" s="4">
        <v>6</v>
      </c>
      <c r="C55" s="4">
        <v>106.09</v>
      </c>
      <c r="D55" s="3" t="s">
        <v>59</v>
      </c>
      <c r="E55" s="4">
        <v>0</v>
      </c>
      <c r="F55" s="4">
        <v>82.7</v>
      </c>
      <c r="G55" s="5" t="s">
        <v>29</v>
      </c>
      <c r="H55" s="5">
        <v>2013</v>
      </c>
      <c r="I55" s="5">
        <v>1</v>
      </c>
      <c r="J55" s="5" t="s">
        <v>38</v>
      </c>
    </row>
    <row r="56" spans="1:10" x14ac:dyDescent="0.5">
      <c r="A56" s="1" t="s">
        <v>8</v>
      </c>
      <c r="B56" s="4">
        <v>10</v>
      </c>
      <c r="C56" s="4">
        <v>104</v>
      </c>
      <c r="D56" s="1" t="s">
        <v>3</v>
      </c>
      <c r="E56" s="4">
        <v>6</v>
      </c>
      <c r="F56" s="4">
        <v>96.8</v>
      </c>
      <c r="G56" s="5" t="s">
        <v>29</v>
      </c>
      <c r="H56" s="7">
        <v>2016</v>
      </c>
      <c r="I56" s="5" t="s">
        <v>30</v>
      </c>
      <c r="J56" s="5" t="s">
        <v>38</v>
      </c>
    </row>
    <row r="57" spans="1:10" x14ac:dyDescent="0.5">
      <c r="A57" s="2" t="s">
        <v>8</v>
      </c>
      <c r="B57" s="7">
        <v>6</v>
      </c>
      <c r="C57" s="7">
        <v>95.13</v>
      </c>
      <c r="D57" s="2" t="s">
        <v>0</v>
      </c>
      <c r="E57" s="7">
        <v>0</v>
      </c>
      <c r="F57" s="7">
        <v>85.81</v>
      </c>
      <c r="G57" s="5" t="s">
        <v>29</v>
      </c>
      <c r="H57" s="5">
        <v>2015</v>
      </c>
      <c r="I57" s="5">
        <v>1</v>
      </c>
      <c r="J57" s="5" t="s">
        <v>38</v>
      </c>
    </row>
    <row r="58" spans="1:10" x14ac:dyDescent="0.5">
      <c r="A58" s="1" t="s">
        <v>8</v>
      </c>
      <c r="B58" s="4">
        <v>11</v>
      </c>
      <c r="C58" s="4">
        <v>105.92</v>
      </c>
      <c r="D58" s="1" t="s">
        <v>17</v>
      </c>
      <c r="E58" s="4">
        <v>6</v>
      </c>
      <c r="F58" s="4">
        <v>99.82</v>
      </c>
      <c r="G58" s="5" t="s">
        <v>29</v>
      </c>
      <c r="H58" s="7">
        <v>2016</v>
      </c>
      <c r="I58" s="5" t="s">
        <v>31</v>
      </c>
      <c r="J58" s="5" t="s">
        <v>38</v>
      </c>
    </row>
    <row r="59" spans="1:10" x14ac:dyDescent="0.5">
      <c r="A59" s="6" t="s">
        <v>8</v>
      </c>
      <c r="B59" s="7">
        <v>3</v>
      </c>
      <c r="C59" s="7">
        <v>101.4</v>
      </c>
      <c r="D59" s="6" t="s">
        <v>2</v>
      </c>
      <c r="E59" s="7">
        <v>10</v>
      </c>
      <c r="F59" s="7">
        <v>109.46</v>
      </c>
      <c r="G59" s="5" t="s">
        <v>29</v>
      </c>
      <c r="H59" s="5">
        <v>2013</v>
      </c>
      <c r="I59" s="5" t="s">
        <v>32</v>
      </c>
      <c r="J59" s="5" t="s">
        <v>39</v>
      </c>
    </row>
    <row r="60" spans="1:10" x14ac:dyDescent="0.5">
      <c r="A60" s="1" t="s">
        <v>8</v>
      </c>
      <c r="B60" s="4">
        <v>9</v>
      </c>
      <c r="C60" s="4">
        <v>104.32</v>
      </c>
      <c r="D60" s="1" t="s">
        <v>2</v>
      </c>
      <c r="E60" s="4">
        <v>11</v>
      </c>
      <c r="F60" s="4">
        <v>105.13</v>
      </c>
      <c r="G60" s="5" t="s">
        <v>29</v>
      </c>
      <c r="H60" s="7">
        <v>2016</v>
      </c>
      <c r="I60" s="5" t="s">
        <v>32</v>
      </c>
      <c r="J60" s="5" t="s">
        <v>39</v>
      </c>
    </row>
    <row r="61" spans="1:10" x14ac:dyDescent="0.5">
      <c r="A61" s="2" t="s">
        <v>8</v>
      </c>
      <c r="B61" s="7">
        <v>4</v>
      </c>
      <c r="C61" s="7">
        <v>99.02</v>
      </c>
      <c r="D61" s="2" t="s">
        <v>9</v>
      </c>
      <c r="E61" s="7">
        <v>8</v>
      </c>
      <c r="F61" s="7">
        <v>101.82</v>
      </c>
      <c r="G61" s="5" t="s">
        <v>29</v>
      </c>
      <c r="H61" s="5">
        <v>2015</v>
      </c>
      <c r="I61" s="5" t="s">
        <v>30</v>
      </c>
      <c r="J61" s="5" t="s">
        <v>39</v>
      </c>
    </row>
    <row r="62" spans="1:10" x14ac:dyDescent="0.5">
      <c r="A62" s="2" t="s">
        <v>8</v>
      </c>
      <c r="B62" s="7">
        <v>5</v>
      </c>
      <c r="C62" s="7">
        <v>91.56</v>
      </c>
      <c r="D62" s="2" t="s">
        <v>1</v>
      </c>
      <c r="E62" s="7">
        <v>6</v>
      </c>
      <c r="F62" s="7">
        <v>84.07</v>
      </c>
      <c r="G62" s="5" t="s">
        <v>29</v>
      </c>
      <c r="H62" s="5">
        <v>2014</v>
      </c>
      <c r="I62" s="5">
        <v>1</v>
      </c>
      <c r="J62" s="5" t="s">
        <v>39</v>
      </c>
    </row>
    <row r="63" spans="1:10" x14ac:dyDescent="0.5">
      <c r="A63" s="3" t="s">
        <v>12</v>
      </c>
      <c r="B63" s="4">
        <v>1</v>
      </c>
      <c r="C63" s="4">
        <v>80.06</v>
      </c>
      <c r="D63" s="3" t="s">
        <v>11</v>
      </c>
      <c r="E63" s="4">
        <v>6</v>
      </c>
      <c r="F63" s="4">
        <v>103.7</v>
      </c>
      <c r="G63" s="5" t="s">
        <v>29</v>
      </c>
      <c r="H63" s="5">
        <v>2013</v>
      </c>
      <c r="I63" s="5">
        <v>1</v>
      </c>
      <c r="J63" s="5" t="s">
        <v>39</v>
      </c>
    </row>
    <row r="64" spans="1:10" x14ac:dyDescent="0.5">
      <c r="A64" s="2" t="s">
        <v>0</v>
      </c>
      <c r="B64" s="7">
        <v>0</v>
      </c>
      <c r="C64" s="7">
        <v>85.81</v>
      </c>
      <c r="D64" s="2" t="s">
        <v>8</v>
      </c>
      <c r="E64" s="7">
        <v>6</v>
      </c>
      <c r="F64" s="7">
        <v>95.13</v>
      </c>
      <c r="G64" s="5" t="s">
        <v>29</v>
      </c>
      <c r="H64" s="5">
        <v>2015</v>
      </c>
      <c r="I64" s="5">
        <v>1</v>
      </c>
      <c r="J64" s="5" t="s">
        <v>39</v>
      </c>
    </row>
    <row r="65" spans="1:10" x14ac:dyDescent="0.5">
      <c r="A65" s="3" t="s">
        <v>0</v>
      </c>
      <c r="B65" s="4">
        <v>2</v>
      </c>
      <c r="C65" s="4">
        <v>94.36</v>
      </c>
      <c r="D65" s="3" t="s">
        <v>2</v>
      </c>
      <c r="E65" s="4">
        <v>8</v>
      </c>
      <c r="F65" s="4">
        <v>108.31</v>
      </c>
      <c r="G65" s="5" t="s">
        <v>29</v>
      </c>
      <c r="H65" s="5">
        <v>2013</v>
      </c>
      <c r="I65" s="5" t="s">
        <v>30</v>
      </c>
      <c r="J65" s="5" t="s">
        <v>39</v>
      </c>
    </row>
    <row r="66" spans="1:10" x14ac:dyDescent="0.5">
      <c r="A66" s="2" t="s">
        <v>0</v>
      </c>
      <c r="B66" s="7">
        <v>2</v>
      </c>
      <c r="C66" s="7">
        <v>86.28</v>
      </c>
      <c r="D66" s="2" t="s">
        <v>2</v>
      </c>
      <c r="E66" s="7">
        <v>6</v>
      </c>
      <c r="F66" s="7">
        <v>102.85</v>
      </c>
      <c r="G66" s="5" t="s">
        <v>29</v>
      </c>
      <c r="H66" s="5">
        <v>2014</v>
      </c>
      <c r="I66" s="5">
        <v>1</v>
      </c>
      <c r="J66" s="5" t="s">
        <v>39</v>
      </c>
    </row>
    <row r="67" spans="1:10" x14ac:dyDescent="0.5">
      <c r="A67" s="3" t="s">
        <v>0</v>
      </c>
      <c r="B67" s="4">
        <v>6</v>
      </c>
      <c r="C67" s="4">
        <v>78.23</v>
      </c>
      <c r="D67" s="3" t="s">
        <v>1</v>
      </c>
      <c r="E67" s="4">
        <v>4</v>
      </c>
      <c r="F67" s="4">
        <v>69.900000000000006</v>
      </c>
      <c r="G67" s="5" t="s">
        <v>29</v>
      </c>
      <c r="H67" s="5">
        <v>2013</v>
      </c>
      <c r="I67" s="5">
        <v>1</v>
      </c>
      <c r="J67" s="5" t="s">
        <v>38</v>
      </c>
    </row>
    <row r="68" spans="1:10" x14ac:dyDescent="0.5">
      <c r="A68" s="2" t="s">
        <v>17</v>
      </c>
      <c r="B68" s="7">
        <v>8</v>
      </c>
      <c r="C68" s="7">
        <v>96.78</v>
      </c>
      <c r="D68" s="2" t="s">
        <v>15</v>
      </c>
      <c r="E68" s="7">
        <v>6</v>
      </c>
      <c r="F68" s="7">
        <v>97.02</v>
      </c>
      <c r="G68" s="5" t="s">
        <v>29</v>
      </c>
      <c r="H68" s="5">
        <v>2015</v>
      </c>
      <c r="I68" s="5" t="s">
        <v>30</v>
      </c>
      <c r="J68" s="5" t="s">
        <v>38</v>
      </c>
    </row>
    <row r="69" spans="1:10" x14ac:dyDescent="0.5">
      <c r="A69" s="2" t="s">
        <v>17</v>
      </c>
      <c r="B69" s="7">
        <v>6</v>
      </c>
      <c r="C69" s="7">
        <v>94.93</v>
      </c>
      <c r="D69" s="2" t="s">
        <v>35</v>
      </c>
      <c r="E69" s="7">
        <v>0</v>
      </c>
      <c r="F69" s="7">
        <v>72.52</v>
      </c>
      <c r="G69" s="5" t="s">
        <v>29</v>
      </c>
      <c r="H69" s="5">
        <v>2014</v>
      </c>
      <c r="I69" s="5">
        <v>1</v>
      </c>
      <c r="J69" s="5" t="s">
        <v>38</v>
      </c>
    </row>
    <row r="70" spans="1:10" x14ac:dyDescent="0.5">
      <c r="A70" s="2" t="s">
        <v>17</v>
      </c>
      <c r="B70" s="7">
        <v>6</v>
      </c>
      <c r="C70" s="7">
        <v>92.85</v>
      </c>
      <c r="D70" s="2" t="s">
        <v>35</v>
      </c>
      <c r="E70" s="7">
        <v>1</v>
      </c>
      <c r="F70" s="7">
        <v>84.7</v>
      </c>
      <c r="G70" s="5" t="s">
        <v>29</v>
      </c>
      <c r="H70" s="5">
        <v>2015</v>
      </c>
      <c r="I70" s="5">
        <v>1</v>
      </c>
      <c r="J70" s="5" t="s">
        <v>38</v>
      </c>
    </row>
    <row r="71" spans="1:10" x14ac:dyDescent="0.5">
      <c r="A71" s="1" t="s">
        <v>17</v>
      </c>
      <c r="B71" s="4">
        <v>6</v>
      </c>
      <c r="C71" s="4">
        <v>99.82</v>
      </c>
      <c r="D71" s="1" t="s">
        <v>8</v>
      </c>
      <c r="E71" s="4">
        <v>11</v>
      </c>
      <c r="F71" s="4">
        <v>105.92</v>
      </c>
      <c r="G71" s="5" t="s">
        <v>29</v>
      </c>
      <c r="H71" s="7">
        <v>2016</v>
      </c>
      <c r="I71" s="5" t="s">
        <v>31</v>
      </c>
      <c r="J71" s="5" t="s">
        <v>39</v>
      </c>
    </row>
    <row r="72" spans="1:10" x14ac:dyDescent="0.5">
      <c r="A72" s="2" t="s">
        <v>17</v>
      </c>
      <c r="B72" s="7">
        <v>7</v>
      </c>
      <c r="C72" s="7">
        <v>94.72</v>
      </c>
      <c r="D72" s="2" t="s">
        <v>2</v>
      </c>
      <c r="E72" s="7">
        <v>10</v>
      </c>
      <c r="F72" s="7">
        <v>98.32</v>
      </c>
      <c r="G72" s="5" t="s">
        <v>29</v>
      </c>
      <c r="H72" s="5">
        <v>2015</v>
      </c>
      <c r="I72" s="5" t="s">
        <v>31</v>
      </c>
      <c r="J72" s="5" t="s">
        <v>39</v>
      </c>
    </row>
    <row r="73" spans="1:10" x14ac:dyDescent="0.5">
      <c r="A73" s="1" t="s">
        <v>17</v>
      </c>
      <c r="B73" s="4">
        <v>10</v>
      </c>
      <c r="C73" s="4">
        <v>95.6</v>
      </c>
      <c r="D73" s="1" t="s">
        <v>28</v>
      </c>
      <c r="E73" s="4">
        <v>4</v>
      </c>
      <c r="F73" s="4">
        <v>91.17</v>
      </c>
      <c r="G73" s="7" t="s">
        <v>29</v>
      </c>
      <c r="H73" s="7">
        <v>2016</v>
      </c>
      <c r="I73" s="5" t="s">
        <v>30</v>
      </c>
      <c r="J73" s="5" t="s">
        <v>38</v>
      </c>
    </row>
    <row r="74" spans="1:10" x14ac:dyDescent="0.5">
      <c r="A74" s="1" t="s">
        <v>17</v>
      </c>
      <c r="B74" s="4">
        <v>6</v>
      </c>
      <c r="C74" s="4">
        <v>99.61</v>
      </c>
      <c r="D74" s="1" t="s">
        <v>4</v>
      </c>
      <c r="E74" s="4">
        <v>2</v>
      </c>
      <c r="F74" s="4">
        <v>92</v>
      </c>
      <c r="G74" s="5" t="s">
        <v>29</v>
      </c>
      <c r="H74" s="7">
        <v>2016</v>
      </c>
      <c r="I74" s="5">
        <v>1</v>
      </c>
      <c r="J74" s="5" t="s">
        <v>38</v>
      </c>
    </row>
    <row r="75" spans="1:10" x14ac:dyDescent="0.5">
      <c r="A75" s="2" t="s">
        <v>17</v>
      </c>
      <c r="B75" s="7">
        <v>6</v>
      </c>
      <c r="C75" s="7">
        <v>90.94</v>
      </c>
      <c r="D75" s="2" t="s">
        <v>18</v>
      </c>
      <c r="E75" s="7">
        <v>8</v>
      </c>
      <c r="F75" s="7">
        <v>90.61</v>
      </c>
      <c r="G75" s="5" t="s">
        <v>29</v>
      </c>
      <c r="H75" s="5">
        <v>2014</v>
      </c>
      <c r="I75" s="5" t="s">
        <v>30</v>
      </c>
      <c r="J75" s="5" t="s">
        <v>39</v>
      </c>
    </row>
    <row r="76" spans="1:10" x14ac:dyDescent="0.5">
      <c r="A76" s="2" t="s">
        <v>2</v>
      </c>
      <c r="B76" s="7">
        <v>11</v>
      </c>
      <c r="C76" s="7">
        <v>99.63</v>
      </c>
      <c r="D76" s="2" t="s">
        <v>11</v>
      </c>
      <c r="E76" s="7">
        <v>3</v>
      </c>
      <c r="F76" s="7">
        <v>94.25</v>
      </c>
      <c r="G76" s="5" t="s">
        <v>29</v>
      </c>
      <c r="H76" s="5">
        <v>2015</v>
      </c>
      <c r="I76" s="5" t="s">
        <v>32</v>
      </c>
      <c r="J76" s="5" t="s">
        <v>38</v>
      </c>
    </row>
    <row r="77" spans="1:10" x14ac:dyDescent="0.5">
      <c r="A77" s="2" t="s">
        <v>2</v>
      </c>
      <c r="B77" s="7">
        <v>6</v>
      </c>
      <c r="C77" s="7">
        <v>100.34</v>
      </c>
      <c r="D77" s="2" t="s">
        <v>10</v>
      </c>
      <c r="E77" s="7">
        <v>0</v>
      </c>
      <c r="F77" s="7">
        <v>86.02</v>
      </c>
      <c r="G77" s="5" t="s">
        <v>29</v>
      </c>
      <c r="H77" s="5">
        <v>2015</v>
      </c>
      <c r="I77" s="5">
        <v>1</v>
      </c>
      <c r="J77" s="5" t="s">
        <v>38</v>
      </c>
    </row>
    <row r="78" spans="1:10" x14ac:dyDescent="0.5">
      <c r="A78" s="2" t="s">
        <v>2</v>
      </c>
      <c r="B78" s="7">
        <v>6</v>
      </c>
      <c r="C78" s="7">
        <v>95.06</v>
      </c>
      <c r="D78" s="2" t="s">
        <v>25</v>
      </c>
      <c r="E78" s="7">
        <v>3</v>
      </c>
      <c r="F78" s="7">
        <v>92.24</v>
      </c>
      <c r="G78" s="5" t="s">
        <v>29</v>
      </c>
      <c r="H78" s="7">
        <v>2016</v>
      </c>
      <c r="I78" s="5">
        <v>1</v>
      </c>
      <c r="J78" s="5" t="s">
        <v>38</v>
      </c>
    </row>
    <row r="79" spans="1:10" x14ac:dyDescent="0.5">
      <c r="A79" s="2" t="s">
        <v>2</v>
      </c>
      <c r="B79" s="7">
        <v>8</v>
      </c>
      <c r="C79" s="7">
        <v>110.36</v>
      </c>
      <c r="D79" s="2" t="s">
        <v>20</v>
      </c>
      <c r="E79" s="7">
        <v>2</v>
      </c>
      <c r="F79" s="7">
        <v>101.59</v>
      </c>
      <c r="G79" s="5" t="s">
        <v>29</v>
      </c>
      <c r="H79" s="5">
        <v>2014</v>
      </c>
      <c r="I79" s="5" t="s">
        <v>30</v>
      </c>
      <c r="J79" s="5" t="s">
        <v>38</v>
      </c>
    </row>
    <row r="80" spans="1:10" x14ac:dyDescent="0.5">
      <c r="A80" s="1" t="s">
        <v>2</v>
      </c>
      <c r="B80" s="4">
        <v>11</v>
      </c>
      <c r="C80" s="4">
        <v>102.47</v>
      </c>
      <c r="D80" s="1" t="s">
        <v>20</v>
      </c>
      <c r="E80" s="4">
        <v>4</v>
      </c>
      <c r="F80" s="4">
        <v>91.81</v>
      </c>
      <c r="G80" s="7" t="s">
        <v>29</v>
      </c>
      <c r="H80" s="7">
        <v>2016</v>
      </c>
      <c r="I80" s="5" t="s">
        <v>31</v>
      </c>
      <c r="J80" s="5" t="s">
        <v>38</v>
      </c>
    </row>
    <row r="81" spans="1:10" x14ac:dyDescent="0.5">
      <c r="A81" s="1" t="s">
        <v>2</v>
      </c>
      <c r="B81" s="4">
        <v>10</v>
      </c>
      <c r="C81" s="4">
        <v>112.41</v>
      </c>
      <c r="D81" s="1" t="s">
        <v>23</v>
      </c>
      <c r="E81" s="4">
        <v>2</v>
      </c>
      <c r="F81" s="4">
        <v>98.09</v>
      </c>
      <c r="G81" s="5" t="s">
        <v>29</v>
      </c>
      <c r="H81" s="7">
        <v>2016</v>
      </c>
      <c r="I81" s="5" t="s">
        <v>30</v>
      </c>
      <c r="J81" s="5" t="s">
        <v>38</v>
      </c>
    </row>
    <row r="82" spans="1:10" x14ac:dyDescent="0.5">
      <c r="A82" s="3" t="s">
        <v>2</v>
      </c>
      <c r="B82" s="4">
        <v>6</v>
      </c>
      <c r="C82" s="4">
        <v>98.19</v>
      </c>
      <c r="D82" s="3" t="s">
        <v>3</v>
      </c>
      <c r="E82" s="4">
        <v>1</v>
      </c>
      <c r="F82" s="4">
        <v>79.349999999999994</v>
      </c>
      <c r="G82" s="5" t="s">
        <v>29</v>
      </c>
      <c r="H82" s="5">
        <v>2013</v>
      </c>
      <c r="I82" s="5">
        <v>1</v>
      </c>
      <c r="J82" s="5" t="s">
        <v>38</v>
      </c>
    </row>
    <row r="83" spans="1:10" x14ac:dyDescent="0.5">
      <c r="A83" s="2" t="s">
        <v>2</v>
      </c>
      <c r="B83" s="7">
        <v>10</v>
      </c>
      <c r="C83" s="7">
        <v>106.76</v>
      </c>
      <c r="D83" s="2" t="s">
        <v>3</v>
      </c>
      <c r="E83" s="7">
        <v>4</v>
      </c>
      <c r="F83" s="7">
        <v>94.52</v>
      </c>
      <c r="G83" s="5" t="s">
        <v>29</v>
      </c>
      <c r="H83" s="5">
        <v>2014</v>
      </c>
      <c r="I83" s="5" t="s">
        <v>31</v>
      </c>
      <c r="J83" s="5" t="s">
        <v>38</v>
      </c>
    </row>
    <row r="84" spans="1:10" x14ac:dyDescent="0.5">
      <c r="A84" s="6" t="s">
        <v>2</v>
      </c>
      <c r="B84" s="7">
        <v>10</v>
      </c>
      <c r="C84" s="7">
        <v>109.46</v>
      </c>
      <c r="D84" s="6" t="s">
        <v>8</v>
      </c>
      <c r="E84" s="7">
        <v>3</v>
      </c>
      <c r="F84" s="7">
        <v>101.4</v>
      </c>
      <c r="G84" s="5" t="s">
        <v>29</v>
      </c>
      <c r="H84" s="5">
        <v>2013</v>
      </c>
      <c r="I84" s="5" t="s">
        <v>32</v>
      </c>
      <c r="J84" s="5" t="s">
        <v>38</v>
      </c>
    </row>
    <row r="85" spans="1:10" x14ac:dyDescent="0.5">
      <c r="A85" s="1" t="s">
        <v>2</v>
      </c>
      <c r="B85" s="4">
        <v>11</v>
      </c>
      <c r="C85" s="4">
        <v>105.13</v>
      </c>
      <c r="D85" s="1" t="s">
        <v>8</v>
      </c>
      <c r="E85" s="4">
        <v>9</v>
      </c>
      <c r="F85" s="4">
        <v>104.32</v>
      </c>
      <c r="G85" s="5" t="s">
        <v>29</v>
      </c>
      <c r="H85" s="7">
        <v>2016</v>
      </c>
      <c r="I85" s="5" t="s">
        <v>32</v>
      </c>
      <c r="J85" s="5" t="s">
        <v>38</v>
      </c>
    </row>
    <row r="86" spans="1:10" x14ac:dyDescent="0.5">
      <c r="A86" s="3" t="s">
        <v>2</v>
      </c>
      <c r="B86" s="4">
        <v>8</v>
      </c>
      <c r="C86" s="4">
        <v>108.31</v>
      </c>
      <c r="D86" s="3" t="s">
        <v>0</v>
      </c>
      <c r="E86" s="4">
        <v>2</v>
      </c>
      <c r="F86" s="4">
        <v>94.36</v>
      </c>
      <c r="G86" s="5" t="s">
        <v>29</v>
      </c>
      <c r="H86" s="5">
        <v>2013</v>
      </c>
      <c r="I86" s="5" t="s">
        <v>30</v>
      </c>
      <c r="J86" s="5" t="s">
        <v>38</v>
      </c>
    </row>
    <row r="87" spans="1:10" x14ac:dyDescent="0.5">
      <c r="A87" s="2" t="s">
        <v>2</v>
      </c>
      <c r="B87" s="7">
        <v>6</v>
      </c>
      <c r="C87" s="7">
        <v>102.85</v>
      </c>
      <c r="D87" s="2" t="s">
        <v>0</v>
      </c>
      <c r="E87" s="7">
        <v>2</v>
      </c>
      <c r="F87" s="7">
        <v>86.28</v>
      </c>
      <c r="G87" s="5" t="s">
        <v>29</v>
      </c>
      <c r="H87" s="5">
        <v>2014</v>
      </c>
      <c r="I87" s="5">
        <v>1</v>
      </c>
      <c r="J87" s="5" t="s">
        <v>38</v>
      </c>
    </row>
    <row r="88" spans="1:10" x14ac:dyDescent="0.5">
      <c r="A88" s="2" t="s">
        <v>2</v>
      </c>
      <c r="B88" s="7">
        <v>10</v>
      </c>
      <c r="C88" s="7">
        <v>98.32</v>
      </c>
      <c r="D88" s="2" t="s">
        <v>17</v>
      </c>
      <c r="E88" s="7">
        <v>7</v>
      </c>
      <c r="F88" s="7">
        <v>94.72</v>
      </c>
      <c r="G88" s="5" t="s">
        <v>29</v>
      </c>
      <c r="H88" s="5">
        <v>2015</v>
      </c>
      <c r="I88" s="5" t="s">
        <v>31</v>
      </c>
      <c r="J88" s="5" t="s">
        <v>38</v>
      </c>
    </row>
    <row r="89" spans="1:10" x14ac:dyDescent="0.5">
      <c r="A89" s="6" t="s">
        <v>2</v>
      </c>
      <c r="B89" s="7">
        <v>10</v>
      </c>
      <c r="C89" s="7">
        <v>109.42</v>
      </c>
      <c r="D89" s="6" t="s">
        <v>4</v>
      </c>
      <c r="E89" s="7">
        <v>6</v>
      </c>
      <c r="F89" s="7">
        <v>96.61</v>
      </c>
      <c r="G89" s="5" t="s">
        <v>29</v>
      </c>
      <c r="H89" s="5">
        <v>2013</v>
      </c>
      <c r="I89" s="5" t="s">
        <v>31</v>
      </c>
      <c r="J89" s="5" t="s">
        <v>38</v>
      </c>
    </row>
    <row r="90" spans="1:10" x14ac:dyDescent="0.5">
      <c r="A90" s="2" t="s">
        <v>2</v>
      </c>
      <c r="B90" s="7">
        <v>11</v>
      </c>
      <c r="C90" s="7">
        <v>97.08</v>
      </c>
      <c r="D90" s="2" t="s">
        <v>18</v>
      </c>
      <c r="E90" s="7">
        <v>3</v>
      </c>
      <c r="F90" s="7">
        <v>93.18</v>
      </c>
      <c r="G90" s="5" t="s">
        <v>29</v>
      </c>
      <c r="H90" s="5">
        <v>2014</v>
      </c>
      <c r="I90" s="5" t="s">
        <v>32</v>
      </c>
      <c r="J90" s="5" t="s">
        <v>38</v>
      </c>
    </row>
    <row r="91" spans="1:10" x14ac:dyDescent="0.5">
      <c r="A91" s="2" t="s">
        <v>2</v>
      </c>
      <c r="B91" s="7">
        <v>8</v>
      </c>
      <c r="C91" s="7">
        <v>101.67</v>
      </c>
      <c r="D91" s="2" t="s">
        <v>18</v>
      </c>
      <c r="E91" s="7">
        <v>2</v>
      </c>
      <c r="F91" s="7">
        <v>92.29</v>
      </c>
      <c r="G91" s="5" t="s">
        <v>29</v>
      </c>
      <c r="H91" s="5">
        <v>2015</v>
      </c>
      <c r="I91" s="5" t="s">
        <v>30</v>
      </c>
      <c r="J91" s="5" t="s">
        <v>38</v>
      </c>
    </row>
    <row r="92" spans="1:10" x14ac:dyDescent="0.5">
      <c r="A92" s="2" t="s">
        <v>9</v>
      </c>
      <c r="B92" s="7">
        <v>9</v>
      </c>
      <c r="C92" s="7">
        <v>93.08</v>
      </c>
      <c r="D92" s="2" t="s">
        <v>11</v>
      </c>
      <c r="E92" s="7">
        <v>10</v>
      </c>
      <c r="F92" s="7">
        <v>93.08</v>
      </c>
      <c r="G92" s="5" t="s">
        <v>29</v>
      </c>
      <c r="H92" s="5">
        <v>2015</v>
      </c>
      <c r="I92" s="5" t="s">
        <v>31</v>
      </c>
      <c r="J92" s="5" t="s">
        <v>39</v>
      </c>
    </row>
    <row r="93" spans="1:10" x14ac:dyDescent="0.5">
      <c r="A93" s="3" t="s">
        <v>9</v>
      </c>
      <c r="B93" s="4">
        <v>5</v>
      </c>
      <c r="C93" s="4">
        <v>85.64</v>
      </c>
      <c r="D93" s="3" t="s">
        <v>10</v>
      </c>
      <c r="E93" s="4">
        <v>6</v>
      </c>
      <c r="F93" s="4">
        <v>83.77</v>
      </c>
      <c r="G93" s="5" t="s">
        <v>29</v>
      </c>
      <c r="H93" s="5">
        <v>2013</v>
      </c>
      <c r="I93" s="5">
        <v>1</v>
      </c>
      <c r="J93" s="5" t="s">
        <v>39</v>
      </c>
    </row>
    <row r="94" spans="1:10" x14ac:dyDescent="0.5">
      <c r="A94" s="2" t="s">
        <v>9</v>
      </c>
      <c r="B94" s="7">
        <v>6</v>
      </c>
      <c r="C94" s="7">
        <v>90.48</v>
      </c>
      <c r="D94" s="2" t="s">
        <v>21</v>
      </c>
      <c r="E94" s="7">
        <v>0</v>
      </c>
      <c r="F94" s="7">
        <v>84.77</v>
      </c>
      <c r="G94" s="5" t="s">
        <v>29</v>
      </c>
      <c r="H94" s="5">
        <v>2015</v>
      </c>
      <c r="I94" s="5">
        <v>1</v>
      </c>
      <c r="J94" s="5" t="s">
        <v>38</v>
      </c>
    </row>
    <row r="95" spans="1:10" x14ac:dyDescent="0.5">
      <c r="A95" s="2" t="s">
        <v>9</v>
      </c>
      <c r="B95" s="7">
        <v>5</v>
      </c>
      <c r="C95" s="7">
        <v>96.47</v>
      </c>
      <c r="D95" s="2" t="s">
        <v>3</v>
      </c>
      <c r="E95" s="7">
        <v>6</v>
      </c>
      <c r="F95" s="7">
        <v>98.66</v>
      </c>
      <c r="G95" s="5" t="s">
        <v>29</v>
      </c>
      <c r="H95" s="5">
        <v>2014</v>
      </c>
      <c r="I95" s="5">
        <v>1</v>
      </c>
      <c r="J95" s="5" t="s">
        <v>39</v>
      </c>
    </row>
    <row r="96" spans="1:10" x14ac:dyDescent="0.5">
      <c r="A96" s="1" t="s">
        <v>9</v>
      </c>
      <c r="B96" s="4">
        <v>1</v>
      </c>
      <c r="C96" s="4">
        <v>91.04</v>
      </c>
      <c r="D96" s="1" t="s">
        <v>3</v>
      </c>
      <c r="E96" s="4">
        <v>6</v>
      </c>
      <c r="F96" s="4">
        <v>99.54</v>
      </c>
      <c r="G96" s="5" t="s">
        <v>29</v>
      </c>
      <c r="H96" s="7">
        <v>2016</v>
      </c>
      <c r="I96" s="5">
        <v>1</v>
      </c>
      <c r="J96" s="5" t="s">
        <v>39</v>
      </c>
    </row>
    <row r="97" spans="1:10" x14ac:dyDescent="0.5">
      <c r="A97" s="2" t="s">
        <v>9</v>
      </c>
      <c r="B97" s="7">
        <v>8</v>
      </c>
      <c r="C97" s="7">
        <v>101.82</v>
      </c>
      <c r="D97" s="2" t="s">
        <v>8</v>
      </c>
      <c r="E97" s="7">
        <v>4</v>
      </c>
      <c r="F97" s="7">
        <v>99.02</v>
      </c>
      <c r="G97" s="5" t="s">
        <v>29</v>
      </c>
      <c r="H97" s="5">
        <v>2015</v>
      </c>
      <c r="I97" s="5" t="s">
        <v>30</v>
      </c>
      <c r="J97" s="5" t="s">
        <v>38</v>
      </c>
    </row>
    <row r="98" spans="1:10" x14ac:dyDescent="0.5">
      <c r="A98" s="1" t="s">
        <v>28</v>
      </c>
      <c r="B98" s="4">
        <v>6</v>
      </c>
      <c r="C98" s="4">
        <v>84.49</v>
      </c>
      <c r="D98" s="1" t="s">
        <v>15</v>
      </c>
      <c r="E98" s="4">
        <v>5</v>
      </c>
      <c r="F98" s="4">
        <v>88.53</v>
      </c>
      <c r="G98" s="7" t="s">
        <v>29</v>
      </c>
      <c r="H98" s="7">
        <v>2016</v>
      </c>
      <c r="I98" s="5">
        <v>1</v>
      </c>
      <c r="J98" s="5" t="s">
        <v>38</v>
      </c>
    </row>
    <row r="99" spans="1:10" x14ac:dyDescent="0.5">
      <c r="A99" s="1" t="s">
        <v>28</v>
      </c>
      <c r="B99" s="4">
        <v>4</v>
      </c>
      <c r="C99" s="4">
        <v>91.17</v>
      </c>
      <c r="D99" s="1" t="s">
        <v>17</v>
      </c>
      <c r="E99" s="4">
        <v>10</v>
      </c>
      <c r="F99" s="4">
        <v>95.6</v>
      </c>
      <c r="G99" s="7" t="s">
        <v>29</v>
      </c>
      <c r="H99" s="7">
        <v>2016</v>
      </c>
      <c r="I99" s="5" t="s">
        <v>30</v>
      </c>
      <c r="J99" s="5" t="s">
        <v>39</v>
      </c>
    </row>
    <row r="100" spans="1:10" x14ac:dyDescent="0.5">
      <c r="A100" s="2" t="s">
        <v>26</v>
      </c>
      <c r="B100" s="7">
        <v>3</v>
      </c>
      <c r="C100" s="7">
        <v>87.75</v>
      </c>
      <c r="D100" s="2" t="s">
        <v>11</v>
      </c>
      <c r="E100" s="7">
        <v>6</v>
      </c>
      <c r="F100" s="7">
        <v>93.13</v>
      </c>
      <c r="G100" s="7" t="s">
        <v>29</v>
      </c>
      <c r="H100" s="7">
        <v>2016</v>
      </c>
      <c r="I100" s="5">
        <v>1</v>
      </c>
      <c r="J100" s="5" t="s">
        <v>39</v>
      </c>
    </row>
    <row r="101" spans="1:10" x14ac:dyDescent="0.5">
      <c r="A101" s="2" t="s">
        <v>16</v>
      </c>
      <c r="B101" s="7">
        <v>1</v>
      </c>
      <c r="C101" s="7">
        <v>79.13</v>
      </c>
      <c r="D101" s="2" t="s">
        <v>15</v>
      </c>
      <c r="E101" s="7">
        <v>6</v>
      </c>
      <c r="F101" s="7">
        <v>84.07</v>
      </c>
      <c r="G101" s="5" t="s">
        <v>29</v>
      </c>
      <c r="H101" s="5">
        <v>2014</v>
      </c>
      <c r="I101" s="5">
        <v>1</v>
      </c>
      <c r="J101" s="5" t="s">
        <v>39</v>
      </c>
    </row>
    <row r="102" spans="1:10" x14ac:dyDescent="0.5">
      <c r="A102" s="2" t="s">
        <v>4</v>
      </c>
      <c r="B102" s="7">
        <v>2</v>
      </c>
      <c r="C102" s="7">
        <v>87.54</v>
      </c>
      <c r="D102" s="2" t="s">
        <v>11</v>
      </c>
      <c r="E102" s="7">
        <v>6</v>
      </c>
      <c r="F102" s="7">
        <v>93.85</v>
      </c>
      <c r="G102" s="5" t="s">
        <v>29</v>
      </c>
      <c r="H102" s="5">
        <v>2015</v>
      </c>
      <c r="I102" s="5">
        <v>1</v>
      </c>
      <c r="J102" s="5" t="s">
        <v>39</v>
      </c>
    </row>
    <row r="103" spans="1:10" x14ac:dyDescent="0.5">
      <c r="A103" s="3" t="s">
        <v>4</v>
      </c>
      <c r="B103" s="4">
        <v>8</v>
      </c>
      <c r="C103" s="4">
        <v>99.82</v>
      </c>
      <c r="D103" s="3" t="s">
        <v>6</v>
      </c>
      <c r="E103" s="4">
        <v>1</v>
      </c>
      <c r="F103" s="4">
        <v>81.260000000000005</v>
      </c>
      <c r="G103" s="5" t="s">
        <v>29</v>
      </c>
      <c r="H103" s="5">
        <v>2013</v>
      </c>
      <c r="I103" s="5" t="s">
        <v>30</v>
      </c>
      <c r="J103" s="5" t="s">
        <v>38</v>
      </c>
    </row>
    <row r="104" spans="1:10" x14ac:dyDescent="0.5">
      <c r="A104" s="2" t="s">
        <v>4</v>
      </c>
      <c r="B104" s="7">
        <v>6</v>
      </c>
      <c r="C104" s="7">
        <v>93.52</v>
      </c>
      <c r="D104" s="2" t="s">
        <v>14</v>
      </c>
      <c r="E104" s="7">
        <v>2</v>
      </c>
      <c r="F104" s="7">
        <v>90.1</v>
      </c>
      <c r="G104" s="5" t="s">
        <v>29</v>
      </c>
      <c r="H104" s="5">
        <v>2014</v>
      </c>
      <c r="I104" s="5">
        <v>1</v>
      </c>
      <c r="J104" s="5" t="s">
        <v>38</v>
      </c>
    </row>
    <row r="105" spans="1:10" x14ac:dyDescent="0.5">
      <c r="A105" s="3" t="s">
        <v>4</v>
      </c>
      <c r="B105" s="4">
        <v>6</v>
      </c>
      <c r="C105" s="4">
        <v>100.2</v>
      </c>
      <c r="D105" s="3" t="s">
        <v>5</v>
      </c>
      <c r="E105" s="4">
        <v>0</v>
      </c>
      <c r="F105" s="4">
        <v>80.14</v>
      </c>
      <c r="G105" s="5" t="s">
        <v>29</v>
      </c>
      <c r="H105" s="5">
        <v>2013</v>
      </c>
      <c r="I105" s="5">
        <v>1</v>
      </c>
      <c r="J105" s="5" t="s">
        <v>38</v>
      </c>
    </row>
    <row r="106" spans="1:10" x14ac:dyDescent="0.5">
      <c r="A106" s="2" t="s">
        <v>4</v>
      </c>
      <c r="B106" s="7">
        <v>3</v>
      </c>
      <c r="C106" s="7">
        <v>94.07</v>
      </c>
      <c r="D106" s="2" t="s">
        <v>3</v>
      </c>
      <c r="E106" s="7">
        <v>8</v>
      </c>
      <c r="F106" s="7">
        <v>92.25</v>
      </c>
      <c r="G106" s="5" t="s">
        <v>29</v>
      </c>
      <c r="H106" s="5">
        <v>2014</v>
      </c>
      <c r="I106" s="5" t="s">
        <v>30</v>
      </c>
      <c r="J106" s="5" t="s">
        <v>39</v>
      </c>
    </row>
    <row r="107" spans="1:10" x14ac:dyDescent="0.5">
      <c r="A107" s="1" t="s">
        <v>4</v>
      </c>
      <c r="B107" s="4">
        <v>2</v>
      </c>
      <c r="C107" s="4">
        <v>92</v>
      </c>
      <c r="D107" s="1" t="s">
        <v>17</v>
      </c>
      <c r="E107" s="4">
        <v>6</v>
      </c>
      <c r="F107" s="4">
        <v>99.61</v>
      </c>
      <c r="G107" s="5" t="s">
        <v>29</v>
      </c>
      <c r="H107" s="7">
        <v>2016</v>
      </c>
      <c r="I107" s="5">
        <v>1</v>
      </c>
      <c r="J107" s="5" t="s">
        <v>39</v>
      </c>
    </row>
    <row r="108" spans="1:10" x14ac:dyDescent="0.5">
      <c r="A108" s="6" t="s">
        <v>4</v>
      </c>
      <c r="B108" s="7">
        <v>6</v>
      </c>
      <c r="C108" s="7">
        <v>96.61</v>
      </c>
      <c r="D108" s="6" t="s">
        <v>2</v>
      </c>
      <c r="E108" s="7">
        <v>10</v>
      </c>
      <c r="F108" s="7">
        <v>109.42</v>
      </c>
      <c r="G108" s="5" t="s">
        <v>29</v>
      </c>
      <c r="H108" s="5">
        <v>2013</v>
      </c>
      <c r="I108" s="5" t="s">
        <v>31</v>
      </c>
      <c r="J108" s="5" t="s">
        <v>39</v>
      </c>
    </row>
    <row r="109" spans="1:10" x14ac:dyDescent="0.5">
      <c r="A109" s="2" t="s">
        <v>18</v>
      </c>
      <c r="B109" s="7">
        <v>6</v>
      </c>
      <c r="C109" s="7">
        <v>98.48</v>
      </c>
      <c r="D109" s="2" t="s">
        <v>14</v>
      </c>
      <c r="E109" s="7">
        <v>1</v>
      </c>
      <c r="F109" s="7">
        <v>83.27</v>
      </c>
      <c r="G109" s="5" t="s">
        <v>29</v>
      </c>
      <c r="H109" s="5">
        <v>2015</v>
      </c>
      <c r="I109" s="5">
        <v>1</v>
      </c>
      <c r="J109" s="5" t="s">
        <v>38</v>
      </c>
    </row>
    <row r="110" spans="1:10" x14ac:dyDescent="0.5">
      <c r="A110" s="2" t="s">
        <v>18</v>
      </c>
      <c r="B110" s="7">
        <v>10</v>
      </c>
      <c r="C110" s="7">
        <v>98.33</v>
      </c>
      <c r="D110" s="2" t="s">
        <v>15</v>
      </c>
      <c r="E110" s="7">
        <v>4</v>
      </c>
      <c r="F110" s="7">
        <v>97.72</v>
      </c>
      <c r="G110" s="5" t="s">
        <v>29</v>
      </c>
      <c r="H110" s="5">
        <v>2014</v>
      </c>
      <c r="I110" s="5" t="s">
        <v>31</v>
      </c>
      <c r="J110" s="5" t="s">
        <v>38</v>
      </c>
    </row>
    <row r="111" spans="1:10" x14ac:dyDescent="0.5">
      <c r="A111" s="2" t="s">
        <v>18</v>
      </c>
      <c r="B111" s="7">
        <v>6</v>
      </c>
      <c r="C111" s="7">
        <v>100.93</v>
      </c>
      <c r="D111" s="2" t="s">
        <v>19</v>
      </c>
      <c r="E111" s="7">
        <v>1</v>
      </c>
      <c r="F111" s="7">
        <v>92.2</v>
      </c>
      <c r="G111" s="5" t="s">
        <v>29</v>
      </c>
      <c r="H111" s="5">
        <v>2014</v>
      </c>
      <c r="I111" s="5">
        <v>1</v>
      </c>
      <c r="J111" s="5" t="s">
        <v>38</v>
      </c>
    </row>
    <row r="112" spans="1:10" x14ac:dyDescent="0.5">
      <c r="A112" s="2" t="s">
        <v>18</v>
      </c>
      <c r="B112" s="7">
        <v>8</v>
      </c>
      <c r="C112" s="7">
        <v>90.61</v>
      </c>
      <c r="D112" s="2" t="s">
        <v>17</v>
      </c>
      <c r="E112" s="7">
        <v>6</v>
      </c>
      <c r="F112" s="7">
        <v>90.94</v>
      </c>
      <c r="G112" s="5" t="s">
        <v>29</v>
      </c>
      <c r="H112" s="5">
        <v>2014</v>
      </c>
      <c r="I112" s="5" t="s">
        <v>30</v>
      </c>
      <c r="J112" s="5" t="s">
        <v>38</v>
      </c>
    </row>
    <row r="113" spans="1:10" x14ac:dyDescent="0.5">
      <c r="A113" s="2" t="s">
        <v>18</v>
      </c>
      <c r="B113" s="7">
        <v>3</v>
      </c>
      <c r="C113" s="7">
        <v>93.18</v>
      </c>
      <c r="D113" s="2" t="s">
        <v>2</v>
      </c>
      <c r="E113" s="7">
        <v>11</v>
      </c>
      <c r="F113" s="7">
        <v>97.08</v>
      </c>
      <c r="G113" s="5" t="s">
        <v>29</v>
      </c>
      <c r="H113" s="5">
        <v>2014</v>
      </c>
      <c r="I113" s="5" t="s">
        <v>32</v>
      </c>
      <c r="J113" s="5" t="s">
        <v>39</v>
      </c>
    </row>
    <row r="114" spans="1:10" x14ac:dyDescent="0.5">
      <c r="A114" s="2" t="s">
        <v>18</v>
      </c>
      <c r="B114" s="7">
        <v>2</v>
      </c>
      <c r="C114" s="7">
        <v>92.29</v>
      </c>
      <c r="D114" s="2" t="s">
        <v>2</v>
      </c>
      <c r="E114" s="7">
        <v>8</v>
      </c>
      <c r="F114" s="7">
        <v>101.67</v>
      </c>
      <c r="G114" s="5" t="s">
        <v>29</v>
      </c>
      <c r="H114" s="5">
        <v>2015</v>
      </c>
      <c r="I114" s="5" t="s">
        <v>30</v>
      </c>
      <c r="J114" s="5" t="s">
        <v>39</v>
      </c>
    </row>
    <row r="115" spans="1:10" x14ac:dyDescent="0.5">
      <c r="A115" s="2" t="s">
        <v>1</v>
      </c>
      <c r="B115" s="7">
        <v>0</v>
      </c>
      <c r="C115" s="7">
        <v>72.900000000000006</v>
      </c>
      <c r="D115" s="2" t="s">
        <v>23</v>
      </c>
      <c r="E115" s="7">
        <v>6</v>
      </c>
      <c r="F115" s="7">
        <v>95.94</v>
      </c>
      <c r="G115" s="5" t="s">
        <v>29</v>
      </c>
      <c r="H115" s="5">
        <v>2015</v>
      </c>
      <c r="I115" s="5">
        <v>1</v>
      </c>
      <c r="J115" s="5" t="s">
        <v>39</v>
      </c>
    </row>
    <row r="116" spans="1:10" x14ac:dyDescent="0.5">
      <c r="A116" s="2" t="s">
        <v>1</v>
      </c>
      <c r="B116" s="7">
        <v>2</v>
      </c>
      <c r="C116" s="7">
        <v>85.32</v>
      </c>
      <c r="D116" s="2" t="s">
        <v>15</v>
      </c>
      <c r="E116" s="7">
        <v>8</v>
      </c>
      <c r="F116" s="7">
        <v>94.97</v>
      </c>
      <c r="G116" s="5" t="s">
        <v>29</v>
      </c>
      <c r="H116" s="5">
        <v>2014</v>
      </c>
      <c r="I116" s="5" t="s">
        <v>30</v>
      </c>
      <c r="J116" s="5" t="s">
        <v>39</v>
      </c>
    </row>
    <row r="117" spans="1:10" x14ac:dyDescent="0.5">
      <c r="A117" s="2" t="s">
        <v>1</v>
      </c>
      <c r="B117" s="7">
        <v>6</v>
      </c>
      <c r="C117" s="7">
        <v>84.07</v>
      </c>
      <c r="D117" s="2" t="s">
        <v>8</v>
      </c>
      <c r="E117" s="7">
        <v>5</v>
      </c>
      <c r="F117" s="7">
        <v>91.56</v>
      </c>
      <c r="G117" s="5" t="s">
        <v>29</v>
      </c>
      <c r="H117" s="5">
        <v>2014</v>
      </c>
      <c r="I117" s="5">
        <v>1</v>
      </c>
      <c r="J117" s="5" t="s">
        <v>38</v>
      </c>
    </row>
    <row r="118" spans="1:10" x14ac:dyDescent="0.5">
      <c r="A118" s="3" t="s">
        <v>1</v>
      </c>
      <c r="B118" s="4">
        <v>4</v>
      </c>
      <c r="C118" s="4">
        <v>69.900000000000006</v>
      </c>
      <c r="D118" s="3" t="s">
        <v>0</v>
      </c>
      <c r="E118" s="4">
        <v>6</v>
      </c>
      <c r="F118" s="4">
        <v>78.23</v>
      </c>
      <c r="G118" s="5" t="s">
        <v>29</v>
      </c>
      <c r="H118" s="5">
        <v>2013</v>
      </c>
      <c r="I118" s="5">
        <v>1</v>
      </c>
      <c r="J118" s="5" t="s">
        <v>39</v>
      </c>
    </row>
    <row r="119" spans="1:10" x14ac:dyDescent="0.5">
      <c r="A119" s="6" t="s">
        <v>13</v>
      </c>
      <c r="B119" s="7">
        <v>5</v>
      </c>
      <c r="C119" s="7">
        <v>97.19</v>
      </c>
      <c r="D119" s="6" t="s">
        <v>11</v>
      </c>
      <c r="E119" s="7">
        <v>8</v>
      </c>
      <c r="F119" s="7">
        <v>99.02</v>
      </c>
      <c r="G119" s="5" t="s">
        <v>29</v>
      </c>
      <c r="H119" s="5">
        <v>2013</v>
      </c>
      <c r="I119" s="5" t="s">
        <v>30</v>
      </c>
      <c r="J119" s="5" t="s">
        <v>39</v>
      </c>
    </row>
    <row r="120" spans="1:10" x14ac:dyDescent="0.5">
      <c r="A120" s="3" t="s">
        <v>13</v>
      </c>
      <c r="B120" s="4">
        <v>6</v>
      </c>
      <c r="C120" s="4">
        <v>91.72</v>
      </c>
      <c r="D120" s="3" t="s">
        <v>14</v>
      </c>
      <c r="E120" s="4">
        <v>3</v>
      </c>
      <c r="F120" s="4">
        <v>86.01</v>
      </c>
      <c r="G120" s="5" t="s">
        <v>29</v>
      </c>
      <c r="H120" s="5">
        <v>2013</v>
      </c>
      <c r="I120" s="5">
        <v>1</v>
      </c>
      <c r="J120" s="5" t="s">
        <v>38</v>
      </c>
    </row>
    <row r="121" spans="1:10" x14ac:dyDescent="0.5">
      <c r="A121" s="2"/>
      <c r="B121" s="7"/>
      <c r="C121" s="7"/>
      <c r="D121" s="2"/>
      <c r="E121" s="7"/>
      <c r="F121" s="7"/>
      <c r="G121" s="5" t="s">
        <v>34</v>
      </c>
      <c r="H121" s="5" t="s">
        <v>34</v>
      </c>
      <c r="I121" s="5"/>
    </row>
    <row r="122" spans="1:10" x14ac:dyDescent="0.5">
      <c r="A122" s="2"/>
      <c r="B122" s="7"/>
      <c r="C122" s="7"/>
      <c r="D122" s="2"/>
      <c r="E122" s="7"/>
      <c r="F122" s="7"/>
      <c r="G122" s="5" t="s">
        <v>34</v>
      </c>
      <c r="H122" s="5" t="s">
        <v>34</v>
      </c>
      <c r="I122" s="5"/>
    </row>
    <row r="123" spans="1:10" x14ac:dyDescent="0.5">
      <c r="A123" s="2"/>
      <c r="B123" s="7"/>
      <c r="C123" s="7"/>
      <c r="D123" s="2"/>
      <c r="E123" s="7"/>
      <c r="F123" s="7"/>
      <c r="G123" s="5" t="s">
        <v>34</v>
      </c>
      <c r="H123" s="5" t="s">
        <v>34</v>
      </c>
      <c r="I123" s="5"/>
    </row>
    <row r="124" spans="1:10" x14ac:dyDescent="0.5">
      <c r="A124" s="2"/>
      <c r="B124" s="7"/>
      <c r="C124" s="7"/>
      <c r="D124" s="2"/>
      <c r="E124" s="7"/>
      <c r="F124" s="7"/>
      <c r="G124" s="5" t="s">
        <v>34</v>
      </c>
      <c r="H124" s="5" t="s">
        <v>34</v>
      </c>
      <c r="I124" s="5"/>
    </row>
    <row r="125" spans="1:10" x14ac:dyDescent="0.5">
      <c r="A125" s="2"/>
      <c r="B125" s="7"/>
      <c r="C125" s="7"/>
      <c r="D125" s="2"/>
      <c r="E125" s="7"/>
      <c r="F125" s="7"/>
      <c r="G125" s="5" t="s">
        <v>34</v>
      </c>
      <c r="H125" s="5" t="s">
        <v>34</v>
      </c>
      <c r="I125" s="5"/>
    </row>
    <row r="126" spans="1:10" x14ac:dyDescent="0.5">
      <c r="A126" s="2"/>
      <c r="B126" s="7"/>
      <c r="C126" s="7"/>
      <c r="D126" s="2"/>
      <c r="E126" s="7"/>
      <c r="F126" s="7"/>
      <c r="G126" s="5" t="s">
        <v>34</v>
      </c>
      <c r="H126" s="5" t="s">
        <v>34</v>
      </c>
      <c r="I126" s="5"/>
    </row>
    <row r="127" spans="1:10" x14ac:dyDescent="0.5">
      <c r="A127" s="3"/>
      <c r="B127" s="4"/>
      <c r="C127" s="4"/>
      <c r="D127" s="3"/>
      <c r="E127" s="4"/>
      <c r="F127" s="4"/>
      <c r="G127" s="5"/>
      <c r="H127" s="5"/>
      <c r="I127" s="5"/>
    </row>
    <row r="128" spans="1:10" x14ac:dyDescent="0.5">
      <c r="A128" s="6"/>
      <c r="B128" s="7"/>
      <c r="C128" s="7"/>
      <c r="D128" s="6"/>
      <c r="E128" s="7"/>
      <c r="F128" s="7"/>
      <c r="G128" s="5"/>
      <c r="H128" s="5"/>
      <c r="I128" s="5"/>
    </row>
    <row r="129" spans="1:9" x14ac:dyDescent="0.5">
      <c r="A129" s="6"/>
      <c r="B129" s="7"/>
      <c r="C129" s="7"/>
      <c r="D129" s="6"/>
      <c r="E129" s="7"/>
      <c r="F129" s="7"/>
      <c r="G129" s="5"/>
      <c r="H129" s="5"/>
      <c r="I129" s="5"/>
    </row>
    <row r="131" spans="1:9" x14ac:dyDescent="0.5">
      <c r="A131" s="2"/>
      <c r="B131" s="7"/>
      <c r="C131" s="7"/>
      <c r="D131" s="2"/>
      <c r="E131" s="7"/>
      <c r="F131" s="7"/>
      <c r="G131" s="5"/>
      <c r="H131" s="5"/>
      <c r="I131" s="5"/>
    </row>
    <row r="132" spans="1:9" x14ac:dyDescent="0.5">
      <c r="A132" s="2"/>
      <c r="B132" s="7"/>
      <c r="C132" s="7"/>
      <c r="D132" s="2"/>
      <c r="E132" s="7"/>
      <c r="F132" s="7"/>
      <c r="G132" s="5"/>
      <c r="H132" s="5"/>
      <c r="I132" s="5"/>
    </row>
    <row r="133" spans="1:9" x14ac:dyDescent="0.5">
      <c r="A133" s="2"/>
      <c r="B133" s="7"/>
      <c r="C133" s="7"/>
      <c r="D133" s="2"/>
      <c r="E133" s="7"/>
      <c r="F133" s="7"/>
      <c r="G133" s="5"/>
      <c r="H133" s="5"/>
      <c r="I133" s="5"/>
    </row>
    <row r="136" spans="1:9" x14ac:dyDescent="0.5">
      <c r="A136" s="1"/>
      <c r="B136" s="4"/>
      <c r="C136" s="4"/>
      <c r="D136" s="1"/>
      <c r="E136" s="4"/>
      <c r="F136" s="4"/>
      <c r="G136" s="7"/>
      <c r="H136" s="7"/>
      <c r="I136" s="5"/>
    </row>
    <row r="137" spans="1:9" x14ac:dyDescent="0.5">
      <c r="A137" s="1"/>
      <c r="B137" s="4"/>
      <c r="C137" s="4"/>
      <c r="D137" s="1"/>
      <c r="E137" s="4"/>
      <c r="F137" s="4"/>
      <c r="G137" s="5"/>
      <c r="H137" s="7"/>
      <c r="I137" s="5"/>
    </row>
    <row r="138" spans="1:9" x14ac:dyDescent="0.5">
      <c r="A138" s="1"/>
      <c r="B138" s="4"/>
      <c r="C138" s="4"/>
      <c r="D138" s="1"/>
      <c r="E138" s="4"/>
      <c r="F138" s="4"/>
      <c r="G138" s="7"/>
      <c r="H138" s="7"/>
      <c r="I138" s="5"/>
    </row>
    <row r="139" spans="1:9" x14ac:dyDescent="0.5">
      <c r="A139" s="3"/>
      <c r="B139" s="4"/>
      <c r="C139" s="4"/>
      <c r="D139" s="3"/>
      <c r="E139" s="4"/>
      <c r="F139" s="4"/>
      <c r="G139" s="5"/>
      <c r="H139" s="5"/>
      <c r="I139" s="5"/>
    </row>
    <row r="140" spans="1:9" x14ac:dyDescent="0.5">
      <c r="A140" s="6"/>
      <c r="B140" s="7"/>
      <c r="C140" s="7"/>
      <c r="D140" s="6"/>
      <c r="E140" s="7"/>
      <c r="F140" s="7"/>
      <c r="G140" s="5"/>
      <c r="H140" s="5"/>
      <c r="I140" s="5"/>
    </row>
    <row r="141" spans="1:9" x14ac:dyDescent="0.5">
      <c r="A141" s="6"/>
      <c r="B141" s="7"/>
      <c r="C141" s="7"/>
      <c r="D141" s="6"/>
      <c r="E141" s="7"/>
      <c r="F141" s="7"/>
      <c r="G141" s="5"/>
      <c r="H141" s="5"/>
      <c r="I141" s="5"/>
    </row>
    <row r="143" spans="1:9" x14ac:dyDescent="0.5">
      <c r="A143" s="2"/>
      <c r="B143" s="7"/>
      <c r="C143" s="7"/>
      <c r="D143" s="2"/>
      <c r="E143" s="7"/>
      <c r="F143" s="7"/>
      <c r="G143" s="5"/>
      <c r="H143" s="5"/>
      <c r="I143" s="5"/>
    </row>
    <row r="144" spans="1:9" x14ac:dyDescent="0.5">
      <c r="A144" s="2"/>
      <c r="B144" s="7"/>
      <c r="C144" s="7"/>
      <c r="D144" s="2"/>
      <c r="E144" s="7"/>
      <c r="F144" s="7"/>
      <c r="G144" s="5"/>
      <c r="H144" s="5"/>
      <c r="I144" s="5"/>
    </row>
    <row r="145" spans="1:9" x14ac:dyDescent="0.5">
      <c r="A145" s="2"/>
      <c r="B145" s="7"/>
      <c r="C145" s="7"/>
      <c r="D145" s="2"/>
      <c r="E145" s="7"/>
      <c r="F145" s="7"/>
      <c r="G145" s="5"/>
      <c r="H145" s="5"/>
      <c r="I145" s="5"/>
    </row>
    <row r="148" spans="1:9" x14ac:dyDescent="0.5">
      <c r="A148" s="1"/>
      <c r="B148" s="4"/>
      <c r="C148" s="4"/>
      <c r="D148" s="1"/>
      <c r="E148" s="4"/>
      <c r="F148" s="4"/>
      <c r="G148" s="7"/>
      <c r="H148" s="7"/>
      <c r="I148" s="5"/>
    </row>
    <row r="149" spans="1:9" x14ac:dyDescent="0.5">
      <c r="A149" s="1"/>
      <c r="B149" s="4"/>
      <c r="C149" s="4"/>
      <c r="D149" s="1"/>
      <c r="E149" s="4"/>
      <c r="F149" s="4"/>
      <c r="G149" s="5"/>
      <c r="H149" s="7"/>
      <c r="I149" s="5"/>
    </row>
    <row r="150" spans="1:9" x14ac:dyDescent="0.5">
      <c r="A150" s="1"/>
      <c r="B150" s="4"/>
      <c r="C150" s="4"/>
      <c r="D150" s="1"/>
      <c r="E150" s="4"/>
      <c r="F150" s="4"/>
      <c r="G150" s="7"/>
      <c r="H150" s="7"/>
      <c r="I150" s="5"/>
    </row>
  </sheetData>
  <sortState ref="A1:M150">
    <sortCondition ref="A1:A150"/>
    <sortCondition ref="D1:D150"/>
    <sortCondition descending="1" ref="J1:J150"/>
    <sortCondition ref="H1:H150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77" workbookViewId="0"/>
  </sheetViews>
  <sheetFormatPr defaultRowHeight="14.35" x14ac:dyDescent="0.5"/>
  <cols>
    <col min="1" max="1" width="5.17578125" style="49" customWidth="1"/>
    <col min="2" max="2" width="12.05859375" style="37" customWidth="1"/>
    <col min="3" max="3" width="4.703125" style="49" customWidth="1"/>
    <col min="4" max="4" width="5" style="49" customWidth="1"/>
    <col min="5" max="5" width="16.52734375" style="35" customWidth="1"/>
    <col min="6" max="6" width="3.703125" style="49" customWidth="1"/>
    <col min="7" max="7" width="4.9375" style="49" customWidth="1"/>
    <col min="8" max="8" width="16.05859375" style="35" customWidth="1"/>
    <col min="9" max="9" width="3.52734375" style="49" customWidth="1"/>
    <col min="10" max="10" width="5.05859375" style="49" customWidth="1"/>
    <col min="11" max="11" width="16" style="35" customWidth="1"/>
    <col min="12" max="12" width="5.3515625" style="49" customWidth="1"/>
    <col min="13" max="13" width="5.29296875" style="49" customWidth="1"/>
    <col min="14" max="14" width="16" style="35" customWidth="1"/>
    <col min="15" max="15" width="4.234375" style="49" customWidth="1"/>
    <col min="16" max="16" width="5.17578125" style="49" customWidth="1"/>
    <col min="17" max="17" width="14.64453125" style="35" customWidth="1"/>
    <col min="18" max="18" width="10.46875" style="35" customWidth="1"/>
    <col min="19" max="19" width="6.5859375" style="49" customWidth="1"/>
    <col min="20" max="20" width="12.703125" style="35" customWidth="1"/>
    <col min="21" max="21" width="6.64453125" style="49" customWidth="1"/>
    <col min="22" max="22" width="6.52734375" style="49" customWidth="1"/>
    <col min="23" max="23" width="12.703125" style="35" customWidth="1"/>
    <col min="24" max="24" width="8.9375" style="35"/>
    <col min="25" max="16384" width="8.9375" style="37"/>
  </cols>
  <sheetData>
    <row r="1" spans="1:24" ht="43.35" thickTop="1" x14ac:dyDescent="0.5">
      <c r="A1" s="46" t="s">
        <v>89</v>
      </c>
      <c r="B1" s="42" t="s">
        <v>111</v>
      </c>
      <c r="C1" s="50" t="s">
        <v>110</v>
      </c>
      <c r="D1" s="53" t="s">
        <v>89</v>
      </c>
      <c r="E1" s="42" t="s">
        <v>97</v>
      </c>
      <c r="F1" s="54" t="s">
        <v>110</v>
      </c>
      <c r="G1" s="53" t="s">
        <v>89</v>
      </c>
      <c r="H1" s="42" t="s">
        <v>98</v>
      </c>
      <c r="I1" s="56" t="s">
        <v>110</v>
      </c>
      <c r="J1" s="53" t="s">
        <v>89</v>
      </c>
      <c r="K1" s="42" t="s">
        <v>99</v>
      </c>
      <c r="L1" s="57" t="s">
        <v>110</v>
      </c>
      <c r="M1" s="53" t="s">
        <v>89</v>
      </c>
      <c r="N1" s="42" t="s">
        <v>100</v>
      </c>
      <c r="O1" s="57" t="s">
        <v>110</v>
      </c>
      <c r="P1" s="53" t="s">
        <v>89</v>
      </c>
      <c r="Q1" s="42" t="s">
        <v>101</v>
      </c>
      <c r="R1" s="43" t="s">
        <v>110</v>
      </c>
      <c r="S1" s="53" t="s">
        <v>89</v>
      </c>
      <c r="T1" s="42" t="s">
        <v>102</v>
      </c>
      <c r="U1" s="57" t="s">
        <v>110</v>
      </c>
      <c r="V1" s="73" t="s">
        <v>89</v>
      </c>
      <c r="W1" s="42" t="s">
        <v>103</v>
      </c>
      <c r="X1" s="44" t="s">
        <v>110</v>
      </c>
    </row>
    <row r="2" spans="1:24" s="45" customFormat="1" ht="29.7" customHeight="1" thickBot="1" x14ac:dyDescent="0.55000000000000004">
      <c r="A2" s="47">
        <v>1</v>
      </c>
      <c r="B2" s="8" t="s">
        <v>14</v>
      </c>
      <c r="C2" s="51">
        <v>4</v>
      </c>
      <c r="D2" s="58">
        <v>1</v>
      </c>
      <c r="E2" s="59" t="s">
        <v>2</v>
      </c>
      <c r="F2" s="60">
        <v>4</v>
      </c>
      <c r="G2" s="47">
        <v>1</v>
      </c>
      <c r="H2" s="8" t="s">
        <v>2</v>
      </c>
      <c r="I2" s="55">
        <v>4</v>
      </c>
      <c r="J2" s="47">
        <v>1</v>
      </c>
      <c r="K2" s="8" t="s">
        <v>2</v>
      </c>
      <c r="L2" s="51">
        <v>16</v>
      </c>
      <c r="M2" s="47">
        <v>1</v>
      </c>
      <c r="N2" s="8" t="s">
        <v>2</v>
      </c>
      <c r="O2" s="69">
        <v>16</v>
      </c>
      <c r="P2" s="47">
        <v>1</v>
      </c>
      <c r="Q2" s="8" t="s">
        <v>2</v>
      </c>
      <c r="R2" s="71">
        <v>103.59</v>
      </c>
      <c r="S2" s="47">
        <v>1</v>
      </c>
      <c r="T2" s="8" t="s">
        <v>14</v>
      </c>
      <c r="U2" s="69">
        <v>4</v>
      </c>
      <c r="V2" s="74">
        <v>1</v>
      </c>
      <c r="W2" s="76" t="s">
        <v>1</v>
      </c>
      <c r="X2" s="69">
        <v>78.048000000000002</v>
      </c>
    </row>
    <row r="3" spans="1:24" s="45" customFormat="1" ht="29.7" customHeight="1" thickTop="1" x14ac:dyDescent="0.5">
      <c r="A3" s="47">
        <v>1</v>
      </c>
      <c r="B3" s="8" t="s">
        <v>8</v>
      </c>
      <c r="C3" s="51">
        <v>4</v>
      </c>
      <c r="D3" s="61"/>
      <c r="E3" s="62"/>
      <c r="F3" s="63"/>
      <c r="G3" s="47">
        <v>2</v>
      </c>
      <c r="H3" s="8" t="s">
        <v>8</v>
      </c>
      <c r="I3" s="51">
        <v>2</v>
      </c>
      <c r="J3" s="47">
        <v>2</v>
      </c>
      <c r="K3" s="8" t="s">
        <v>8</v>
      </c>
      <c r="L3" s="51">
        <v>11</v>
      </c>
      <c r="M3" s="47">
        <v>2</v>
      </c>
      <c r="N3" s="8" t="s">
        <v>8</v>
      </c>
      <c r="O3" s="69">
        <v>7</v>
      </c>
      <c r="P3" s="47">
        <v>2</v>
      </c>
      <c r="Q3" s="8" t="s">
        <v>8</v>
      </c>
      <c r="R3" s="71">
        <v>100.827</v>
      </c>
      <c r="S3" s="47">
        <v>2</v>
      </c>
      <c r="T3" s="8" t="s">
        <v>21</v>
      </c>
      <c r="U3" s="69">
        <v>2</v>
      </c>
      <c r="V3" s="74">
        <v>2</v>
      </c>
      <c r="W3" s="8" t="s">
        <v>27</v>
      </c>
      <c r="X3" s="69">
        <v>78.08</v>
      </c>
    </row>
    <row r="4" spans="1:24" s="45" customFormat="1" ht="29.7" customHeight="1" x14ac:dyDescent="0.5">
      <c r="A4" s="47">
        <v>1</v>
      </c>
      <c r="B4" s="8" t="s">
        <v>2</v>
      </c>
      <c r="C4" s="51">
        <v>4</v>
      </c>
      <c r="D4" s="64"/>
      <c r="E4" s="65"/>
      <c r="F4" s="66"/>
      <c r="G4" s="47">
        <v>3</v>
      </c>
      <c r="H4" s="8" t="s">
        <v>11</v>
      </c>
      <c r="I4" s="51">
        <v>1</v>
      </c>
      <c r="J4" s="47">
        <v>3</v>
      </c>
      <c r="K4" s="8" t="s">
        <v>11</v>
      </c>
      <c r="L4" s="51">
        <v>9</v>
      </c>
      <c r="M4" s="47">
        <v>3</v>
      </c>
      <c r="N4" s="8" t="s">
        <v>11</v>
      </c>
      <c r="O4" s="69">
        <v>6</v>
      </c>
      <c r="P4" s="47">
        <v>3</v>
      </c>
      <c r="Q4" s="8" t="s">
        <v>20</v>
      </c>
      <c r="R4" s="71">
        <v>97.361999999999995</v>
      </c>
      <c r="S4" s="47">
        <v>2</v>
      </c>
      <c r="T4" s="8" t="s">
        <v>35</v>
      </c>
      <c r="U4" s="69">
        <v>2</v>
      </c>
      <c r="V4" s="74">
        <v>3</v>
      </c>
      <c r="W4" s="8" t="s">
        <v>35</v>
      </c>
      <c r="X4" s="69">
        <v>78.61</v>
      </c>
    </row>
    <row r="5" spans="1:24" s="45" customFormat="1" ht="29.7" customHeight="1" thickBot="1" x14ac:dyDescent="0.55000000000000004">
      <c r="A5" s="47">
        <v>1</v>
      </c>
      <c r="B5" s="76" t="s">
        <v>9</v>
      </c>
      <c r="C5" s="51">
        <v>4</v>
      </c>
      <c r="D5" s="64"/>
      <c r="E5" s="65"/>
      <c r="F5" s="66"/>
      <c r="G5" s="48">
        <v>3</v>
      </c>
      <c r="H5" s="77" t="s">
        <v>18</v>
      </c>
      <c r="I5" s="52">
        <v>1</v>
      </c>
      <c r="J5" s="47">
        <v>4</v>
      </c>
      <c r="K5" s="8" t="s">
        <v>17</v>
      </c>
      <c r="L5" s="51">
        <v>8</v>
      </c>
      <c r="M5" s="47">
        <v>4</v>
      </c>
      <c r="N5" s="8" t="s">
        <v>17</v>
      </c>
      <c r="O5" s="69">
        <v>5</v>
      </c>
      <c r="P5" s="47">
        <v>4</v>
      </c>
      <c r="Q5" s="8" t="s">
        <v>17</v>
      </c>
      <c r="R5" s="71">
        <v>95.656000000000006</v>
      </c>
      <c r="S5" s="47">
        <v>4</v>
      </c>
      <c r="T5" s="8" t="s">
        <v>7</v>
      </c>
      <c r="U5" s="69">
        <v>1</v>
      </c>
      <c r="V5" s="74">
        <v>4</v>
      </c>
      <c r="W5" s="76" t="s">
        <v>16</v>
      </c>
      <c r="X5" s="69">
        <v>79.13</v>
      </c>
    </row>
    <row r="6" spans="1:24" s="45" customFormat="1" ht="29.7" customHeight="1" thickTop="1" thickBot="1" x14ac:dyDescent="0.55000000000000004">
      <c r="A6" s="48">
        <v>1</v>
      </c>
      <c r="B6" s="78" t="s">
        <v>4</v>
      </c>
      <c r="C6" s="52">
        <v>4</v>
      </c>
      <c r="D6" s="49"/>
      <c r="F6" s="49"/>
      <c r="G6" s="49"/>
      <c r="I6" s="49"/>
      <c r="J6" s="58">
        <v>5</v>
      </c>
      <c r="K6" s="79" t="s">
        <v>4</v>
      </c>
      <c r="L6" s="67">
        <v>7</v>
      </c>
      <c r="M6" s="48">
        <v>5</v>
      </c>
      <c r="N6" s="77" t="s">
        <v>18</v>
      </c>
      <c r="O6" s="70">
        <v>4</v>
      </c>
      <c r="P6" s="48">
        <v>5</v>
      </c>
      <c r="Q6" s="77" t="s">
        <v>18</v>
      </c>
      <c r="R6" s="72">
        <v>95.64</v>
      </c>
      <c r="S6" s="47">
        <v>4</v>
      </c>
      <c r="T6" s="8" t="s">
        <v>25</v>
      </c>
      <c r="U6" s="69">
        <v>1</v>
      </c>
      <c r="V6" s="75">
        <v>5</v>
      </c>
      <c r="W6" s="78" t="s">
        <v>12</v>
      </c>
      <c r="X6" s="70">
        <v>80.06</v>
      </c>
    </row>
    <row r="7" spans="1:24" s="45" customFormat="1" ht="29.7" customHeight="1" thickTop="1" x14ac:dyDescent="0.5">
      <c r="A7" s="49"/>
      <c r="C7" s="49"/>
      <c r="D7" s="49"/>
      <c r="F7" s="49"/>
      <c r="G7" s="49"/>
      <c r="I7" s="49"/>
      <c r="J7" s="62"/>
      <c r="K7" s="68"/>
      <c r="L7" s="68"/>
      <c r="M7" s="49"/>
      <c r="O7" s="49"/>
      <c r="P7" s="49"/>
      <c r="S7" s="47">
        <v>4</v>
      </c>
      <c r="T7" s="8" t="s">
        <v>22</v>
      </c>
      <c r="U7" s="69">
        <v>1</v>
      </c>
      <c r="V7" s="49"/>
    </row>
    <row r="8" spans="1:24" s="45" customFormat="1" ht="29.7" customHeight="1" x14ac:dyDescent="0.5">
      <c r="A8" s="49"/>
      <c r="C8" s="49"/>
      <c r="D8" s="49"/>
      <c r="F8" s="49"/>
      <c r="G8" s="49"/>
      <c r="I8" s="49"/>
      <c r="K8" s="49"/>
      <c r="L8" s="49"/>
      <c r="M8" s="49"/>
      <c r="O8" s="49"/>
      <c r="P8" s="49"/>
      <c r="S8" s="47">
        <v>4</v>
      </c>
      <c r="T8" s="8" t="s">
        <v>33</v>
      </c>
      <c r="U8" s="69">
        <v>1</v>
      </c>
      <c r="V8" s="49"/>
    </row>
    <row r="9" spans="1:24" s="45" customFormat="1" ht="29.7" customHeight="1" x14ac:dyDescent="0.5">
      <c r="A9" s="49"/>
      <c r="C9" s="49"/>
      <c r="D9" s="49"/>
      <c r="F9" s="49"/>
      <c r="G9" s="49"/>
      <c r="I9" s="49"/>
      <c r="J9" s="49"/>
      <c r="L9" s="49"/>
      <c r="M9" s="49"/>
      <c r="O9" s="49"/>
      <c r="P9" s="49"/>
      <c r="S9" s="47">
        <v>4</v>
      </c>
      <c r="T9" s="8" t="s">
        <v>59</v>
      </c>
      <c r="U9" s="69">
        <v>1</v>
      </c>
      <c r="V9" s="49"/>
    </row>
    <row r="10" spans="1:24" s="45" customFormat="1" ht="29.7" customHeight="1" x14ac:dyDescent="0.5">
      <c r="A10" s="49"/>
      <c r="C10" s="49"/>
      <c r="D10" s="49"/>
      <c r="F10" s="49"/>
      <c r="G10" s="49"/>
      <c r="I10" s="49"/>
      <c r="J10" s="49"/>
      <c r="L10" s="49"/>
      <c r="M10" s="49"/>
      <c r="O10" s="49"/>
      <c r="P10" s="49"/>
      <c r="S10" s="47">
        <v>4</v>
      </c>
      <c r="T10" s="8" t="s">
        <v>27</v>
      </c>
      <c r="U10" s="69">
        <v>1</v>
      </c>
      <c r="V10" s="49"/>
    </row>
    <row r="11" spans="1:24" s="45" customFormat="1" ht="29.7" customHeight="1" x14ac:dyDescent="0.5">
      <c r="A11" s="49"/>
      <c r="C11" s="49"/>
      <c r="D11" s="49"/>
      <c r="F11" s="49"/>
      <c r="G11" s="49"/>
      <c r="I11" s="49"/>
      <c r="J11" s="49"/>
      <c r="L11" s="49"/>
      <c r="M11" s="49"/>
      <c r="O11" s="49"/>
      <c r="P11" s="49"/>
      <c r="S11" s="47">
        <v>4</v>
      </c>
      <c r="T11" s="8" t="s">
        <v>5</v>
      </c>
      <c r="U11" s="69">
        <v>1</v>
      </c>
      <c r="V11" s="49"/>
    </row>
    <row r="12" spans="1:24" ht="29.7" customHeight="1" x14ac:dyDescent="0.5">
      <c r="S12" s="47">
        <v>4</v>
      </c>
      <c r="T12" s="8" t="s">
        <v>19</v>
      </c>
      <c r="U12" s="69">
        <v>1</v>
      </c>
    </row>
    <row r="13" spans="1:24" ht="29.7" customHeight="1" x14ac:dyDescent="0.5">
      <c r="S13" s="47">
        <v>4</v>
      </c>
      <c r="T13" s="17" t="s">
        <v>12</v>
      </c>
      <c r="U13" s="69">
        <v>1</v>
      </c>
    </row>
    <row r="14" spans="1:24" ht="29.7" customHeight="1" x14ac:dyDescent="0.5">
      <c r="S14" s="47">
        <v>4</v>
      </c>
      <c r="T14" s="76" t="s">
        <v>26</v>
      </c>
      <c r="U14" s="69">
        <v>1</v>
      </c>
    </row>
    <row r="15" spans="1:24" ht="29.7" customHeight="1" thickBot="1" x14ac:dyDescent="0.55000000000000004">
      <c r="S15" s="48">
        <v>4</v>
      </c>
      <c r="T15" s="77" t="s">
        <v>16</v>
      </c>
      <c r="U15" s="70">
        <v>1</v>
      </c>
    </row>
    <row r="16" spans="1:24" ht="29.7" customHeight="1" thickTop="1" x14ac:dyDescent="0.5"/>
    <row r="17" ht="29.7" customHeight="1" x14ac:dyDescent="0.5"/>
    <row r="18" ht="29.7" customHeight="1" x14ac:dyDescent="0.5"/>
    <row r="19" ht="29.7" customHeight="1" x14ac:dyDescent="0.5"/>
    <row r="20" ht="29.7" customHeight="1" x14ac:dyDescent="0.5"/>
    <row r="21" ht="29.7" customHeight="1" x14ac:dyDescent="0.5"/>
    <row r="22" ht="29.7" customHeight="1" x14ac:dyDescent="0.5"/>
    <row r="23" ht="29.7" customHeight="1" x14ac:dyDescent="0.5"/>
    <row r="24" ht="29.7" customHeight="1" x14ac:dyDescent="0.5"/>
    <row r="25" ht="29.7" customHeight="1" x14ac:dyDescent="0.5"/>
    <row r="26" ht="29.7" customHeight="1" x14ac:dyDescent="0.5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/>
  </sheetViews>
  <sheetFormatPr defaultRowHeight="14.35" x14ac:dyDescent="0.5"/>
  <cols>
    <col min="1" max="1" width="21" bestFit="1" customWidth="1"/>
    <col min="4" max="4" width="21" bestFit="1" customWidth="1"/>
  </cols>
  <sheetData>
    <row r="1" spans="1:13" x14ac:dyDescent="0.5">
      <c r="A1" s="3" t="s">
        <v>0</v>
      </c>
      <c r="B1" s="4">
        <v>6</v>
      </c>
      <c r="C1" s="4">
        <v>78.23</v>
      </c>
      <c r="D1" s="3" t="s">
        <v>1</v>
      </c>
      <c r="E1" s="4">
        <v>4</v>
      </c>
      <c r="F1" s="4">
        <v>69.900000000000006</v>
      </c>
      <c r="G1" s="5" t="s">
        <v>29</v>
      </c>
      <c r="H1" s="5">
        <v>2013</v>
      </c>
      <c r="I1" s="5">
        <v>1</v>
      </c>
      <c r="J1" s="5">
        <v>1</v>
      </c>
    </row>
    <row r="2" spans="1:13" x14ac:dyDescent="0.5">
      <c r="A2" s="3" t="s">
        <v>2</v>
      </c>
      <c r="B2" s="4">
        <v>6</v>
      </c>
      <c r="C2" s="4">
        <v>98.19</v>
      </c>
      <c r="D2" s="3" t="s">
        <v>3</v>
      </c>
      <c r="E2" s="4">
        <v>1</v>
      </c>
      <c r="F2" s="4">
        <v>79.349999999999994</v>
      </c>
      <c r="G2" s="5" t="s">
        <v>29</v>
      </c>
      <c r="H2" s="5">
        <v>2013</v>
      </c>
      <c r="I2" s="5">
        <v>1</v>
      </c>
      <c r="J2" s="5">
        <v>2</v>
      </c>
    </row>
    <row r="3" spans="1:13" x14ac:dyDescent="0.5">
      <c r="A3" s="3" t="s">
        <v>4</v>
      </c>
      <c r="B3" s="4">
        <v>6</v>
      </c>
      <c r="C3" s="4">
        <v>100.2</v>
      </c>
      <c r="D3" s="3" t="s">
        <v>5</v>
      </c>
      <c r="E3" s="4">
        <v>0</v>
      </c>
      <c r="F3" s="4">
        <v>80.14</v>
      </c>
      <c r="G3" s="5" t="s">
        <v>29</v>
      </c>
      <c r="H3" s="5">
        <v>2013</v>
      </c>
      <c r="I3" s="5">
        <v>1</v>
      </c>
      <c r="J3" s="5">
        <v>3</v>
      </c>
    </row>
    <row r="4" spans="1:13" x14ac:dyDescent="0.5">
      <c r="A4" s="3" t="s">
        <v>6</v>
      </c>
      <c r="B4" s="4">
        <v>6</v>
      </c>
      <c r="C4" s="4">
        <v>90.04</v>
      </c>
      <c r="D4" s="3" t="s">
        <v>7</v>
      </c>
      <c r="E4" s="4">
        <v>4</v>
      </c>
      <c r="F4" s="4">
        <v>86.22</v>
      </c>
      <c r="G4" s="5" t="s">
        <v>29</v>
      </c>
      <c r="H4" s="5">
        <v>2013</v>
      </c>
      <c r="I4" s="5">
        <v>1</v>
      </c>
      <c r="J4" s="5">
        <v>4</v>
      </c>
    </row>
    <row r="5" spans="1:13" x14ac:dyDescent="0.5">
      <c r="A5" s="3" t="s">
        <v>8</v>
      </c>
      <c r="B5" s="4">
        <v>6</v>
      </c>
      <c r="C5" s="4">
        <v>106.09</v>
      </c>
      <c r="D5" s="3" t="s">
        <v>59</v>
      </c>
      <c r="E5" s="4">
        <v>0</v>
      </c>
      <c r="F5" s="4">
        <v>82.7</v>
      </c>
      <c r="G5" s="5" t="s">
        <v>29</v>
      </c>
      <c r="H5" s="5">
        <v>2013</v>
      </c>
      <c r="I5" s="5">
        <v>1</v>
      </c>
      <c r="J5" s="5">
        <v>5</v>
      </c>
    </row>
    <row r="6" spans="1:13" x14ac:dyDescent="0.5">
      <c r="A6" s="3" t="s">
        <v>10</v>
      </c>
      <c r="B6" s="4">
        <v>6</v>
      </c>
      <c r="C6" s="4">
        <v>83.77</v>
      </c>
      <c r="D6" s="3" t="s">
        <v>9</v>
      </c>
      <c r="E6" s="4">
        <v>5</v>
      </c>
      <c r="F6" s="4">
        <v>85.64</v>
      </c>
      <c r="G6" s="5" t="s">
        <v>29</v>
      </c>
      <c r="H6" s="5">
        <v>2013</v>
      </c>
      <c r="I6" s="5">
        <v>1</v>
      </c>
      <c r="J6" s="5">
        <v>6</v>
      </c>
      <c r="K6" s="3"/>
      <c r="L6" s="4"/>
      <c r="M6" s="4"/>
    </row>
    <row r="7" spans="1:13" x14ac:dyDescent="0.5">
      <c r="A7" s="3" t="s">
        <v>11</v>
      </c>
      <c r="B7" s="4">
        <v>6</v>
      </c>
      <c r="C7" s="4">
        <v>103.7</v>
      </c>
      <c r="D7" s="3" t="s">
        <v>12</v>
      </c>
      <c r="E7" s="4">
        <v>1</v>
      </c>
      <c r="F7" s="4">
        <v>80.06</v>
      </c>
      <c r="G7" s="5" t="s">
        <v>29</v>
      </c>
      <c r="H7" s="5">
        <v>2013</v>
      </c>
      <c r="I7" s="5">
        <v>1</v>
      </c>
      <c r="J7" s="5">
        <v>7</v>
      </c>
    </row>
    <row r="8" spans="1:13" x14ac:dyDescent="0.5">
      <c r="A8" s="3" t="s">
        <v>13</v>
      </c>
      <c r="B8" s="4">
        <v>6</v>
      </c>
      <c r="C8" s="4">
        <v>91.72</v>
      </c>
      <c r="D8" s="3" t="s">
        <v>14</v>
      </c>
      <c r="E8" s="4">
        <v>3</v>
      </c>
      <c r="F8" s="4">
        <v>86.01</v>
      </c>
      <c r="G8" s="5" t="s">
        <v>29</v>
      </c>
      <c r="H8" s="5">
        <v>2013</v>
      </c>
      <c r="I8" s="5">
        <v>1</v>
      </c>
      <c r="J8" s="5">
        <v>8</v>
      </c>
    </row>
    <row r="9" spans="1:13" x14ac:dyDescent="0.5">
      <c r="A9" s="3"/>
      <c r="B9" s="4"/>
      <c r="C9" s="4"/>
      <c r="D9" s="3"/>
      <c r="E9" s="4"/>
      <c r="F9" s="4"/>
      <c r="G9" s="5"/>
      <c r="H9" s="5"/>
      <c r="I9" s="5"/>
      <c r="J9" s="5"/>
    </row>
    <row r="10" spans="1:13" x14ac:dyDescent="0.5">
      <c r="A10" s="3" t="s">
        <v>2</v>
      </c>
      <c r="B10" s="4">
        <v>8</v>
      </c>
      <c r="C10" s="4">
        <v>108.31</v>
      </c>
      <c r="D10" s="3" t="s">
        <v>0</v>
      </c>
      <c r="E10" s="4">
        <v>2</v>
      </c>
      <c r="F10" s="4">
        <v>94.36</v>
      </c>
      <c r="G10" s="5" t="s">
        <v>29</v>
      </c>
      <c r="H10" s="5">
        <v>2013</v>
      </c>
      <c r="I10" s="5" t="s">
        <v>30</v>
      </c>
      <c r="J10" s="5">
        <v>9</v>
      </c>
    </row>
    <row r="11" spans="1:13" x14ac:dyDescent="0.5">
      <c r="A11" s="3" t="s">
        <v>4</v>
      </c>
      <c r="B11" s="4">
        <v>8</v>
      </c>
      <c r="C11" s="4">
        <v>99.82</v>
      </c>
      <c r="D11" s="3" t="s">
        <v>6</v>
      </c>
      <c r="E11" s="4">
        <v>1</v>
      </c>
      <c r="F11" s="4">
        <v>81.260000000000005</v>
      </c>
      <c r="G11" s="5" t="s">
        <v>29</v>
      </c>
      <c r="H11" s="5">
        <v>2013</v>
      </c>
      <c r="I11" s="5" t="s">
        <v>30</v>
      </c>
      <c r="J11" s="5">
        <v>10</v>
      </c>
    </row>
    <row r="12" spans="1:13" x14ac:dyDescent="0.5">
      <c r="A12" s="6" t="s">
        <v>8</v>
      </c>
      <c r="B12" s="7">
        <v>8</v>
      </c>
      <c r="C12" s="7">
        <v>93.87</v>
      </c>
      <c r="D12" s="6" t="s">
        <v>10</v>
      </c>
      <c r="E12" s="7">
        <v>1</v>
      </c>
      <c r="F12" s="7">
        <v>81.97</v>
      </c>
      <c r="G12" s="5" t="s">
        <v>29</v>
      </c>
      <c r="H12" s="5">
        <v>2013</v>
      </c>
      <c r="I12" s="5" t="s">
        <v>30</v>
      </c>
      <c r="J12" s="5">
        <v>11</v>
      </c>
    </row>
    <row r="13" spans="1:13" x14ac:dyDescent="0.5">
      <c r="A13" s="6" t="s">
        <v>11</v>
      </c>
      <c r="B13" s="7">
        <v>8</v>
      </c>
      <c r="C13" s="7">
        <v>99.02</v>
      </c>
      <c r="D13" s="6" t="s">
        <v>13</v>
      </c>
      <c r="E13" s="7">
        <v>5</v>
      </c>
      <c r="F13" s="7">
        <v>97.19</v>
      </c>
      <c r="G13" s="5" t="s">
        <v>29</v>
      </c>
      <c r="H13" s="5">
        <v>2013</v>
      </c>
      <c r="I13" s="5" t="s">
        <v>30</v>
      </c>
      <c r="J13" s="5">
        <v>12</v>
      </c>
    </row>
    <row r="14" spans="1:13" x14ac:dyDescent="0.5">
      <c r="A14" s="6"/>
      <c r="B14" s="7"/>
      <c r="C14" s="7"/>
      <c r="D14" s="6"/>
      <c r="E14" s="7"/>
      <c r="F14" s="7"/>
      <c r="G14" s="5"/>
      <c r="H14" s="5"/>
      <c r="I14" s="5"/>
      <c r="J14" s="5"/>
    </row>
    <row r="15" spans="1:13" x14ac:dyDescent="0.5">
      <c r="A15" s="6" t="s">
        <v>2</v>
      </c>
      <c r="B15" s="7">
        <v>10</v>
      </c>
      <c r="C15" s="7">
        <v>109.42</v>
      </c>
      <c r="D15" s="6" t="s">
        <v>4</v>
      </c>
      <c r="E15" s="7">
        <v>6</v>
      </c>
      <c r="F15" s="7">
        <v>96.61</v>
      </c>
      <c r="G15" s="5" t="s">
        <v>29</v>
      </c>
      <c r="H15" s="5">
        <v>2013</v>
      </c>
      <c r="I15" s="5" t="s">
        <v>31</v>
      </c>
      <c r="J15" s="5">
        <v>13</v>
      </c>
    </row>
    <row r="16" spans="1:13" x14ac:dyDescent="0.5">
      <c r="A16" s="6" t="s">
        <v>8</v>
      </c>
      <c r="B16" s="7">
        <v>10</v>
      </c>
      <c r="C16" s="7">
        <v>99.9</v>
      </c>
      <c r="D16" s="6" t="s">
        <v>11</v>
      </c>
      <c r="E16" s="7">
        <v>7</v>
      </c>
      <c r="F16" s="7">
        <v>95.02</v>
      </c>
      <c r="G16" s="5" t="s">
        <v>29</v>
      </c>
      <c r="H16" s="5">
        <v>2013</v>
      </c>
      <c r="I16" s="5" t="s">
        <v>31</v>
      </c>
      <c r="J16" s="5">
        <v>14</v>
      </c>
    </row>
    <row r="17" spans="1:13" x14ac:dyDescent="0.5">
      <c r="A17" s="6"/>
      <c r="B17" s="7"/>
      <c r="C17" s="7"/>
      <c r="D17" s="6"/>
      <c r="E17" s="7"/>
      <c r="F17" s="7"/>
      <c r="G17" s="5"/>
      <c r="H17" s="5"/>
      <c r="I17" s="5"/>
      <c r="J17" s="5"/>
    </row>
    <row r="18" spans="1:13" x14ac:dyDescent="0.5">
      <c r="A18" s="6" t="s">
        <v>2</v>
      </c>
      <c r="B18" s="7">
        <v>10</v>
      </c>
      <c r="C18" s="7">
        <v>109.46</v>
      </c>
      <c r="D18" s="6" t="s">
        <v>8</v>
      </c>
      <c r="E18" s="7">
        <v>3</v>
      </c>
      <c r="F18" s="7">
        <v>101.4</v>
      </c>
      <c r="G18" s="5" t="s">
        <v>29</v>
      </c>
      <c r="H18" s="5">
        <v>2013</v>
      </c>
      <c r="I18" s="5" t="s">
        <v>32</v>
      </c>
      <c r="J18" s="5">
        <v>15</v>
      </c>
    </row>
    <row r="20" spans="1:13" x14ac:dyDescent="0.5">
      <c r="A20" s="2" t="s">
        <v>1</v>
      </c>
      <c r="B20" s="7">
        <v>6</v>
      </c>
      <c r="C20" s="7">
        <v>84.07</v>
      </c>
      <c r="D20" s="2" t="s">
        <v>8</v>
      </c>
      <c r="E20" s="7">
        <v>5</v>
      </c>
      <c r="F20" s="7">
        <v>91.56</v>
      </c>
      <c r="G20" s="5" t="s">
        <v>29</v>
      </c>
      <c r="H20" s="5">
        <v>2014</v>
      </c>
      <c r="I20" s="5">
        <v>1</v>
      </c>
      <c r="J20" s="5">
        <v>1</v>
      </c>
      <c r="K20" s="2"/>
      <c r="L20" s="7"/>
      <c r="M20" s="7"/>
    </row>
    <row r="21" spans="1:13" x14ac:dyDescent="0.5">
      <c r="A21" s="2" t="s">
        <v>15</v>
      </c>
      <c r="B21" s="7">
        <v>6</v>
      </c>
      <c r="C21" s="7">
        <v>84.07</v>
      </c>
      <c r="D21" s="2" t="s">
        <v>16</v>
      </c>
      <c r="E21" s="7">
        <v>1</v>
      </c>
      <c r="F21" s="7">
        <v>79.13</v>
      </c>
      <c r="G21" s="5" t="s">
        <v>29</v>
      </c>
      <c r="H21" s="5">
        <v>2014</v>
      </c>
      <c r="I21" s="5">
        <v>1</v>
      </c>
      <c r="J21" s="5">
        <v>2</v>
      </c>
    </row>
    <row r="22" spans="1:13" x14ac:dyDescent="0.5">
      <c r="A22" s="2" t="s">
        <v>17</v>
      </c>
      <c r="B22" s="7">
        <v>6</v>
      </c>
      <c r="C22" s="7">
        <v>94.93</v>
      </c>
      <c r="D22" s="2" t="s">
        <v>35</v>
      </c>
      <c r="E22" s="7">
        <v>0</v>
      </c>
      <c r="F22" s="7">
        <v>72.52</v>
      </c>
      <c r="G22" s="5" t="s">
        <v>29</v>
      </c>
      <c r="H22" s="5">
        <v>2014</v>
      </c>
      <c r="I22" s="5">
        <v>1</v>
      </c>
      <c r="J22" s="5">
        <v>3</v>
      </c>
    </row>
    <row r="23" spans="1:13" x14ac:dyDescent="0.5">
      <c r="A23" s="2" t="s">
        <v>18</v>
      </c>
      <c r="B23" s="7">
        <v>6</v>
      </c>
      <c r="C23" s="7">
        <v>100.93</v>
      </c>
      <c r="D23" s="2" t="s">
        <v>19</v>
      </c>
      <c r="E23" s="7">
        <v>1</v>
      </c>
      <c r="F23" s="7">
        <v>92.2</v>
      </c>
      <c r="G23" s="5" t="s">
        <v>29</v>
      </c>
      <c r="H23" s="5">
        <v>2014</v>
      </c>
      <c r="I23" s="5">
        <v>1</v>
      </c>
      <c r="J23" s="5">
        <v>4</v>
      </c>
    </row>
    <row r="24" spans="1:13" x14ac:dyDescent="0.5">
      <c r="A24" s="2" t="s">
        <v>2</v>
      </c>
      <c r="B24" s="7">
        <v>6</v>
      </c>
      <c r="C24" s="7">
        <v>102.85</v>
      </c>
      <c r="D24" s="2" t="s">
        <v>0</v>
      </c>
      <c r="E24" s="7">
        <v>2</v>
      </c>
      <c r="F24" s="7">
        <v>86.28</v>
      </c>
      <c r="G24" s="5" t="s">
        <v>29</v>
      </c>
      <c r="H24" s="5">
        <v>2014</v>
      </c>
      <c r="I24" s="5">
        <v>1</v>
      </c>
      <c r="J24" s="5">
        <v>5</v>
      </c>
    </row>
    <row r="25" spans="1:13" x14ac:dyDescent="0.5">
      <c r="A25" s="2" t="s">
        <v>20</v>
      </c>
      <c r="B25" s="7">
        <v>6</v>
      </c>
      <c r="C25" s="7">
        <v>103.66</v>
      </c>
      <c r="D25" s="2" t="s">
        <v>33</v>
      </c>
      <c r="E25" s="7">
        <v>0</v>
      </c>
      <c r="F25" s="7">
        <v>84.32</v>
      </c>
      <c r="G25" s="5" t="s">
        <v>29</v>
      </c>
      <c r="H25" s="5">
        <v>2014</v>
      </c>
      <c r="I25" s="5">
        <v>1</v>
      </c>
      <c r="J25" s="5">
        <v>6</v>
      </c>
    </row>
    <row r="26" spans="1:13" x14ac:dyDescent="0.5">
      <c r="A26" s="2" t="s">
        <v>4</v>
      </c>
      <c r="B26" s="7">
        <v>6</v>
      </c>
      <c r="C26" s="7">
        <v>93.52</v>
      </c>
      <c r="D26" s="2" t="s">
        <v>14</v>
      </c>
      <c r="E26" s="7">
        <v>2</v>
      </c>
      <c r="F26" s="7">
        <v>90.1</v>
      </c>
      <c r="G26" s="5" t="s">
        <v>29</v>
      </c>
      <c r="H26" s="5">
        <v>2014</v>
      </c>
      <c r="I26" s="5">
        <v>1</v>
      </c>
      <c r="J26" s="5">
        <v>7</v>
      </c>
    </row>
    <row r="27" spans="1:13" x14ac:dyDescent="0.5">
      <c r="A27" s="2" t="s">
        <v>3</v>
      </c>
      <c r="B27" s="7">
        <v>6</v>
      </c>
      <c r="C27" s="7">
        <v>98.66</v>
      </c>
      <c r="D27" s="2" t="s">
        <v>9</v>
      </c>
      <c r="E27" s="7">
        <v>5</v>
      </c>
      <c r="F27" s="7">
        <v>96.47</v>
      </c>
      <c r="G27" s="5" t="s">
        <v>29</v>
      </c>
      <c r="H27" s="5">
        <v>2014</v>
      </c>
      <c r="I27" s="5">
        <v>1</v>
      </c>
      <c r="J27" s="5">
        <v>8</v>
      </c>
      <c r="K27" s="2"/>
      <c r="L27" s="7"/>
      <c r="M27" s="7"/>
    </row>
    <row r="28" spans="1:13" x14ac:dyDescent="0.5">
      <c r="A28" s="2"/>
      <c r="B28" s="7"/>
      <c r="C28" s="7"/>
      <c r="D28" s="2"/>
      <c r="E28" s="7"/>
      <c r="F28" s="7"/>
      <c r="G28" s="5"/>
      <c r="H28" s="5"/>
      <c r="I28" s="5"/>
      <c r="J28" s="5"/>
    </row>
    <row r="29" spans="1:13" x14ac:dyDescent="0.5">
      <c r="A29" s="2" t="s">
        <v>15</v>
      </c>
      <c r="B29" s="7">
        <v>8</v>
      </c>
      <c r="C29" s="7">
        <v>94.97</v>
      </c>
      <c r="D29" s="2" t="s">
        <v>1</v>
      </c>
      <c r="E29" s="7">
        <v>2</v>
      </c>
      <c r="F29" s="7">
        <v>85.32</v>
      </c>
      <c r="G29" s="5" t="s">
        <v>29</v>
      </c>
      <c r="H29" s="5">
        <v>2014</v>
      </c>
      <c r="I29" s="5" t="s">
        <v>30</v>
      </c>
      <c r="J29" s="5">
        <v>9</v>
      </c>
    </row>
    <row r="30" spans="1:13" x14ac:dyDescent="0.5">
      <c r="A30" s="2" t="s">
        <v>18</v>
      </c>
      <c r="B30" s="7">
        <v>8</v>
      </c>
      <c r="C30" s="7">
        <v>90.61</v>
      </c>
      <c r="D30" s="2" t="s">
        <v>17</v>
      </c>
      <c r="E30" s="7">
        <v>6</v>
      </c>
      <c r="F30" s="7">
        <v>90.94</v>
      </c>
      <c r="G30" s="5" t="s">
        <v>29</v>
      </c>
      <c r="H30" s="5">
        <v>2014</v>
      </c>
      <c r="I30" s="5" t="s">
        <v>30</v>
      </c>
      <c r="J30" s="5">
        <v>10</v>
      </c>
    </row>
    <row r="31" spans="1:13" x14ac:dyDescent="0.5">
      <c r="A31" s="2" t="s">
        <v>2</v>
      </c>
      <c r="B31" s="7">
        <v>8</v>
      </c>
      <c r="C31" s="7">
        <v>110.36</v>
      </c>
      <c r="D31" s="2" t="s">
        <v>20</v>
      </c>
      <c r="E31" s="7">
        <v>2</v>
      </c>
      <c r="F31" s="7">
        <v>101.59</v>
      </c>
      <c r="G31" s="5" t="s">
        <v>29</v>
      </c>
      <c r="H31" s="5">
        <v>2014</v>
      </c>
      <c r="I31" s="5" t="s">
        <v>30</v>
      </c>
      <c r="J31" s="5">
        <v>11</v>
      </c>
    </row>
    <row r="32" spans="1:13" x14ac:dyDescent="0.5">
      <c r="A32" s="2" t="s">
        <v>3</v>
      </c>
      <c r="B32" s="7">
        <v>8</v>
      </c>
      <c r="C32" s="7">
        <v>92.25</v>
      </c>
      <c r="D32" s="2" t="s">
        <v>4</v>
      </c>
      <c r="E32" s="7">
        <v>3</v>
      </c>
      <c r="F32" s="7">
        <v>94.07</v>
      </c>
      <c r="G32" s="5" t="s">
        <v>29</v>
      </c>
      <c r="H32" s="5">
        <v>2014</v>
      </c>
      <c r="I32" s="5" t="s">
        <v>30</v>
      </c>
      <c r="J32" s="5">
        <v>12</v>
      </c>
    </row>
    <row r="33" spans="1:13" x14ac:dyDescent="0.5">
      <c r="A33" s="2"/>
      <c r="B33" s="7"/>
      <c r="C33" s="7"/>
      <c r="D33" s="2"/>
      <c r="E33" s="7"/>
      <c r="F33" s="7"/>
      <c r="G33" s="5"/>
      <c r="H33" s="5"/>
      <c r="I33" s="5"/>
      <c r="J33" s="5"/>
    </row>
    <row r="34" spans="1:13" x14ac:dyDescent="0.5">
      <c r="A34" s="2" t="s">
        <v>18</v>
      </c>
      <c r="B34" s="7">
        <v>10</v>
      </c>
      <c r="C34" s="7">
        <v>98.33</v>
      </c>
      <c r="D34" s="2" t="s">
        <v>15</v>
      </c>
      <c r="E34" s="7">
        <v>4</v>
      </c>
      <c r="F34" s="7">
        <v>97.72</v>
      </c>
      <c r="G34" s="5" t="s">
        <v>29</v>
      </c>
      <c r="H34" s="5">
        <v>2014</v>
      </c>
      <c r="I34" s="5" t="s">
        <v>31</v>
      </c>
      <c r="J34" s="5">
        <v>13</v>
      </c>
    </row>
    <row r="35" spans="1:13" x14ac:dyDescent="0.5">
      <c r="A35" s="2" t="s">
        <v>2</v>
      </c>
      <c r="B35" s="7">
        <v>10</v>
      </c>
      <c r="C35" s="7">
        <v>106.76</v>
      </c>
      <c r="D35" s="2" t="s">
        <v>3</v>
      </c>
      <c r="E35" s="7">
        <v>4</v>
      </c>
      <c r="F35" s="7">
        <v>94.52</v>
      </c>
      <c r="G35" s="5" t="s">
        <v>29</v>
      </c>
      <c r="H35" s="5">
        <v>2014</v>
      </c>
      <c r="I35" s="5" t="s">
        <v>31</v>
      </c>
      <c r="J35" s="5">
        <v>14</v>
      </c>
    </row>
    <row r="36" spans="1:13" x14ac:dyDescent="0.5">
      <c r="A36" s="2"/>
      <c r="B36" s="7"/>
      <c r="C36" s="7"/>
      <c r="D36" s="2"/>
      <c r="E36" s="7"/>
      <c r="F36" s="7"/>
      <c r="G36" s="5"/>
      <c r="H36" s="5"/>
      <c r="I36" s="5"/>
      <c r="J36" s="5"/>
    </row>
    <row r="37" spans="1:13" x14ac:dyDescent="0.5">
      <c r="A37" s="2" t="s">
        <v>2</v>
      </c>
      <c r="B37" s="7">
        <v>11</v>
      </c>
      <c r="C37" s="7">
        <v>97.08</v>
      </c>
      <c r="D37" s="2" t="s">
        <v>18</v>
      </c>
      <c r="E37" s="7">
        <v>3</v>
      </c>
      <c r="F37" s="7">
        <v>93.18</v>
      </c>
      <c r="G37" s="5" t="s">
        <v>29</v>
      </c>
      <c r="H37" s="5">
        <v>2014</v>
      </c>
      <c r="I37" s="5" t="s">
        <v>32</v>
      </c>
      <c r="J37" s="5">
        <v>15</v>
      </c>
    </row>
    <row r="39" spans="1:13" x14ac:dyDescent="0.5">
      <c r="A39" s="2" t="s">
        <v>9</v>
      </c>
      <c r="B39" s="7">
        <v>6</v>
      </c>
      <c r="C39" s="7">
        <v>90.48</v>
      </c>
      <c r="D39" s="2" t="s">
        <v>21</v>
      </c>
      <c r="E39" s="7">
        <v>0</v>
      </c>
      <c r="F39" s="7">
        <v>84.77</v>
      </c>
      <c r="G39" s="5" t="s">
        <v>29</v>
      </c>
      <c r="H39" s="5">
        <v>2015</v>
      </c>
      <c r="I39" s="5">
        <v>1</v>
      </c>
      <c r="J39" s="5">
        <v>1</v>
      </c>
    </row>
    <row r="40" spans="1:13" x14ac:dyDescent="0.5">
      <c r="A40" s="2" t="s">
        <v>18</v>
      </c>
      <c r="B40" s="7">
        <v>6</v>
      </c>
      <c r="C40" s="7">
        <v>98.48</v>
      </c>
      <c r="D40" s="2" t="s">
        <v>14</v>
      </c>
      <c r="E40" s="7">
        <v>1</v>
      </c>
      <c r="F40" s="7">
        <v>83.27</v>
      </c>
      <c r="G40" s="5" t="s">
        <v>29</v>
      </c>
      <c r="H40" s="5">
        <v>2015</v>
      </c>
      <c r="I40" s="5">
        <v>1</v>
      </c>
      <c r="J40" s="5">
        <v>2</v>
      </c>
    </row>
    <row r="41" spans="1:13" x14ac:dyDescent="0.5">
      <c r="A41" s="2" t="s">
        <v>15</v>
      </c>
      <c r="B41" s="7">
        <v>6</v>
      </c>
      <c r="C41" s="7">
        <v>91.63</v>
      </c>
      <c r="D41" s="2" t="s">
        <v>22</v>
      </c>
      <c r="E41" s="7">
        <v>1</v>
      </c>
      <c r="F41" s="7">
        <v>83.34</v>
      </c>
      <c r="G41" s="5" t="s">
        <v>29</v>
      </c>
      <c r="H41" s="5">
        <v>2015</v>
      </c>
      <c r="I41" s="5">
        <v>1</v>
      </c>
      <c r="J41" s="5">
        <v>3</v>
      </c>
    </row>
    <row r="42" spans="1:13" x14ac:dyDescent="0.5">
      <c r="A42" s="2" t="s">
        <v>23</v>
      </c>
      <c r="B42" s="7">
        <v>6</v>
      </c>
      <c r="C42" s="7">
        <v>95.94</v>
      </c>
      <c r="D42" s="2" t="s">
        <v>1</v>
      </c>
      <c r="E42" s="7">
        <v>0</v>
      </c>
      <c r="F42" s="7">
        <v>72.900000000000006</v>
      </c>
      <c r="G42" s="5" t="s">
        <v>29</v>
      </c>
      <c r="H42" s="5">
        <v>2015</v>
      </c>
      <c r="I42" s="5">
        <v>1</v>
      </c>
      <c r="J42" s="5">
        <v>4</v>
      </c>
    </row>
    <row r="43" spans="1:13" x14ac:dyDescent="0.5">
      <c r="A43" s="2" t="s">
        <v>17</v>
      </c>
      <c r="B43" s="7">
        <v>6</v>
      </c>
      <c r="C43" s="7">
        <v>92.85</v>
      </c>
      <c r="D43" s="2" t="s">
        <v>35</v>
      </c>
      <c r="E43" s="7">
        <v>1</v>
      </c>
      <c r="F43" s="7">
        <v>84.7</v>
      </c>
      <c r="G43" s="5" t="s">
        <v>29</v>
      </c>
      <c r="H43" s="5">
        <v>2015</v>
      </c>
      <c r="I43" s="5">
        <v>1</v>
      </c>
      <c r="J43" s="5">
        <v>5</v>
      </c>
    </row>
    <row r="44" spans="1:13" x14ac:dyDescent="0.5">
      <c r="A44" s="2" t="s">
        <v>2</v>
      </c>
      <c r="B44" s="7">
        <v>6</v>
      </c>
      <c r="C44" s="7">
        <v>100.34</v>
      </c>
      <c r="D44" s="2" t="s">
        <v>10</v>
      </c>
      <c r="E44" s="7">
        <v>0</v>
      </c>
      <c r="F44" s="7">
        <v>86.02</v>
      </c>
      <c r="G44" s="5" t="s">
        <v>29</v>
      </c>
      <c r="H44" s="5">
        <v>2015</v>
      </c>
      <c r="I44" s="5">
        <v>1</v>
      </c>
      <c r="J44" s="5">
        <v>6</v>
      </c>
    </row>
    <row r="45" spans="1:13" x14ac:dyDescent="0.5">
      <c r="A45" s="2" t="s">
        <v>11</v>
      </c>
      <c r="B45" s="7">
        <v>6</v>
      </c>
      <c r="C45" s="7">
        <v>93.85</v>
      </c>
      <c r="D45" s="2" t="s">
        <v>4</v>
      </c>
      <c r="E45" s="7">
        <v>2</v>
      </c>
      <c r="F45" s="7">
        <v>87.54</v>
      </c>
      <c r="G45" s="5" t="s">
        <v>29</v>
      </c>
      <c r="H45" s="5">
        <v>2015</v>
      </c>
      <c r="I45" s="5">
        <v>1</v>
      </c>
      <c r="J45" s="5">
        <v>7</v>
      </c>
    </row>
    <row r="46" spans="1:13" x14ac:dyDescent="0.5">
      <c r="A46" s="2" t="s">
        <v>8</v>
      </c>
      <c r="B46" s="7">
        <v>6</v>
      </c>
      <c r="C46" s="7">
        <v>95.13</v>
      </c>
      <c r="D46" s="2" t="s">
        <v>0</v>
      </c>
      <c r="E46" s="7">
        <v>0</v>
      </c>
      <c r="F46" s="7">
        <v>85.81</v>
      </c>
      <c r="G46" s="5" t="s">
        <v>29</v>
      </c>
      <c r="H46" s="5">
        <v>2015</v>
      </c>
      <c r="I46" s="5">
        <v>1</v>
      </c>
      <c r="J46" s="5">
        <v>8</v>
      </c>
    </row>
    <row r="47" spans="1:13" x14ac:dyDescent="0.5">
      <c r="A47" s="2"/>
      <c r="B47" s="7"/>
      <c r="C47" s="7"/>
      <c r="D47" s="2"/>
      <c r="E47" s="7"/>
      <c r="F47" s="7"/>
      <c r="G47" s="5" t="s">
        <v>34</v>
      </c>
      <c r="H47" s="5" t="s">
        <v>34</v>
      </c>
      <c r="I47" s="5"/>
      <c r="J47" s="5"/>
    </row>
    <row r="48" spans="1:13" x14ac:dyDescent="0.5">
      <c r="A48" s="2" t="s">
        <v>17</v>
      </c>
      <c r="B48" s="7">
        <v>8</v>
      </c>
      <c r="C48" s="7">
        <v>96.78</v>
      </c>
      <c r="D48" s="2" t="s">
        <v>15</v>
      </c>
      <c r="E48" s="7">
        <v>6</v>
      </c>
      <c r="F48" s="7">
        <v>97.02</v>
      </c>
      <c r="G48" s="5" t="s">
        <v>29</v>
      </c>
      <c r="H48" s="5">
        <v>2015</v>
      </c>
      <c r="I48" s="5" t="s">
        <v>30</v>
      </c>
      <c r="J48" s="5">
        <v>9</v>
      </c>
      <c r="K48" s="2"/>
      <c r="L48" s="7"/>
      <c r="M48" s="7"/>
    </row>
    <row r="49" spans="1:13" x14ac:dyDescent="0.5">
      <c r="A49" s="2" t="s">
        <v>2</v>
      </c>
      <c r="B49" s="7">
        <v>8</v>
      </c>
      <c r="C49" s="7">
        <v>101.67</v>
      </c>
      <c r="D49" s="2" t="s">
        <v>18</v>
      </c>
      <c r="E49" s="7">
        <v>2</v>
      </c>
      <c r="F49" s="7">
        <v>92.29</v>
      </c>
      <c r="G49" s="5" t="s">
        <v>29</v>
      </c>
      <c r="H49" s="5">
        <v>2015</v>
      </c>
      <c r="I49" s="5" t="s">
        <v>30</v>
      </c>
      <c r="J49" s="5">
        <v>10</v>
      </c>
    </row>
    <row r="50" spans="1:13" x14ac:dyDescent="0.5">
      <c r="A50" s="2" t="s">
        <v>9</v>
      </c>
      <c r="B50" s="7">
        <v>8</v>
      </c>
      <c r="C50" s="7">
        <v>101.82</v>
      </c>
      <c r="D50" s="2" t="s">
        <v>8</v>
      </c>
      <c r="E50" s="7">
        <v>4</v>
      </c>
      <c r="F50" s="7">
        <v>99.02</v>
      </c>
      <c r="G50" s="5" t="s">
        <v>29</v>
      </c>
      <c r="H50" s="5">
        <v>2015</v>
      </c>
      <c r="I50" s="5" t="s">
        <v>30</v>
      </c>
      <c r="J50" s="5">
        <v>11</v>
      </c>
      <c r="K50" s="2"/>
      <c r="L50" s="7"/>
      <c r="M50" s="7"/>
    </row>
    <row r="51" spans="1:13" x14ac:dyDescent="0.5">
      <c r="A51" s="2" t="s">
        <v>24</v>
      </c>
      <c r="B51" s="7">
        <v>8</v>
      </c>
      <c r="C51" s="7">
        <v>93.86</v>
      </c>
      <c r="D51" s="2" t="s">
        <v>23</v>
      </c>
      <c r="E51" s="7">
        <v>7</v>
      </c>
      <c r="F51" s="7">
        <v>105.31</v>
      </c>
      <c r="G51" s="5" t="s">
        <v>29</v>
      </c>
      <c r="H51" s="5">
        <v>2015</v>
      </c>
      <c r="I51" s="5" t="s">
        <v>30</v>
      </c>
      <c r="J51" s="5">
        <v>12</v>
      </c>
    </row>
    <row r="52" spans="1:13" x14ac:dyDescent="0.5">
      <c r="A52" s="2"/>
      <c r="B52" s="7"/>
      <c r="C52" s="7"/>
      <c r="D52" s="2"/>
      <c r="E52" s="7"/>
      <c r="F52" s="7"/>
      <c r="G52" s="5" t="s">
        <v>34</v>
      </c>
      <c r="H52" s="5" t="s">
        <v>34</v>
      </c>
      <c r="I52" s="5"/>
      <c r="J52" s="5"/>
    </row>
    <row r="53" spans="1:13" x14ac:dyDescent="0.5">
      <c r="A53" s="2" t="s">
        <v>2</v>
      </c>
      <c r="B53" s="7">
        <v>10</v>
      </c>
      <c r="C53" s="7">
        <v>98.32</v>
      </c>
      <c r="D53" s="2" t="s">
        <v>17</v>
      </c>
      <c r="E53" s="7">
        <v>7</v>
      </c>
      <c r="F53" s="7">
        <v>94.72</v>
      </c>
      <c r="G53" s="5" t="s">
        <v>29</v>
      </c>
      <c r="H53" s="5">
        <v>2015</v>
      </c>
      <c r="I53" s="5" t="s">
        <v>31</v>
      </c>
      <c r="J53" s="5">
        <v>13</v>
      </c>
    </row>
    <row r="54" spans="1:13" x14ac:dyDescent="0.5">
      <c r="A54" s="2" t="s">
        <v>11</v>
      </c>
      <c r="B54" s="7">
        <v>10</v>
      </c>
      <c r="C54" s="7">
        <v>93.08</v>
      </c>
      <c r="D54" s="2" t="s">
        <v>9</v>
      </c>
      <c r="E54" s="7">
        <v>9</v>
      </c>
      <c r="F54" s="7">
        <v>93.08</v>
      </c>
      <c r="G54" s="5" t="s">
        <v>29</v>
      </c>
      <c r="H54" s="5">
        <v>2015</v>
      </c>
      <c r="I54" s="5" t="s">
        <v>31</v>
      </c>
      <c r="J54" s="5">
        <v>14</v>
      </c>
      <c r="K54" s="2"/>
      <c r="L54" s="7"/>
      <c r="M54" s="7"/>
    </row>
    <row r="55" spans="1:13" x14ac:dyDescent="0.5">
      <c r="A55" s="2"/>
      <c r="B55" s="7"/>
      <c r="C55" s="7"/>
      <c r="D55" s="2"/>
      <c r="E55" s="7"/>
      <c r="F55" s="7"/>
      <c r="G55" s="5" t="s">
        <v>34</v>
      </c>
      <c r="H55" s="5" t="s">
        <v>34</v>
      </c>
      <c r="I55" s="5"/>
      <c r="J55" s="5"/>
    </row>
    <row r="56" spans="1:13" x14ac:dyDescent="0.5">
      <c r="A56" s="2" t="s">
        <v>2</v>
      </c>
      <c r="B56" s="7">
        <v>11</v>
      </c>
      <c r="C56" s="7">
        <v>99.63</v>
      </c>
      <c r="D56" s="2" t="s">
        <v>11</v>
      </c>
      <c r="E56" s="7">
        <v>3</v>
      </c>
      <c r="F56" s="7">
        <v>94.25</v>
      </c>
      <c r="G56" s="5" t="s">
        <v>29</v>
      </c>
      <c r="H56" s="5">
        <v>2015</v>
      </c>
      <c r="I56" s="5" t="s">
        <v>32</v>
      </c>
      <c r="J56" s="5">
        <v>15</v>
      </c>
    </row>
    <row r="58" spans="1:13" x14ac:dyDescent="0.5">
      <c r="A58" s="2" t="s">
        <v>23</v>
      </c>
      <c r="B58" s="7">
        <v>6</v>
      </c>
      <c r="C58" s="7">
        <v>79.64</v>
      </c>
      <c r="D58" s="2" t="s">
        <v>14</v>
      </c>
      <c r="E58" s="7">
        <v>3</v>
      </c>
      <c r="F58" s="7">
        <v>74.77</v>
      </c>
      <c r="G58" s="7" t="s">
        <v>29</v>
      </c>
      <c r="H58" s="7">
        <v>2016</v>
      </c>
      <c r="I58" s="5">
        <v>1</v>
      </c>
      <c r="J58" s="5">
        <v>1</v>
      </c>
    </row>
    <row r="59" spans="1:13" x14ac:dyDescent="0.5">
      <c r="A59" s="2" t="s">
        <v>2</v>
      </c>
      <c r="B59" s="7">
        <v>6</v>
      </c>
      <c r="C59" s="7">
        <v>95.06</v>
      </c>
      <c r="D59" s="2" t="s">
        <v>25</v>
      </c>
      <c r="E59" s="7">
        <v>3</v>
      </c>
      <c r="F59" s="7">
        <v>92.24</v>
      </c>
      <c r="G59" s="5" t="s">
        <v>29</v>
      </c>
      <c r="H59" s="7">
        <v>2016</v>
      </c>
      <c r="I59" s="5">
        <v>1</v>
      </c>
      <c r="J59" s="5">
        <v>2</v>
      </c>
    </row>
    <row r="60" spans="1:13" x14ac:dyDescent="0.5">
      <c r="A60" s="2" t="s">
        <v>11</v>
      </c>
      <c r="B60" s="7">
        <v>6</v>
      </c>
      <c r="C60" s="7">
        <v>93.13</v>
      </c>
      <c r="D60" s="2" t="s">
        <v>26</v>
      </c>
      <c r="E60" s="7">
        <v>3</v>
      </c>
      <c r="F60" s="7">
        <v>87.75</v>
      </c>
      <c r="G60" s="7" t="s">
        <v>29</v>
      </c>
      <c r="H60" s="7">
        <v>2016</v>
      </c>
      <c r="I60" s="5">
        <v>1</v>
      </c>
      <c r="J60" s="5">
        <v>3</v>
      </c>
    </row>
    <row r="61" spans="1:13" x14ac:dyDescent="0.5">
      <c r="A61" s="1" t="s">
        <v>20</v>
      </c>
      <c r="B61" s="4">
        <v>6</v>
      </c>
      <c r="C61" s="4">
        <v>93.19</v>
      </c>
      <c r="D61" s="1" t="s">
        <v>27</v>
      </c>
      <c r="E61" s="4">
        <v>1</v>
      </c>
      <c r="F61" s="4">
        <v>78.08</v>
      </c>
      <c r="G61" s="5" t="s">
        <v>29</v>
      </c>
      <c r="H61" s="7">
        <v>2016</v>
      </c>
      <c r="I61" s="5">
        <v>1</v>
      </c>
      <c r="J61" s="5">
        <v>4</v>
      </c>
    </row>
    <row r="62" spans="1:13" x14ac:dyDescent="0.5">
      <c r="A62" s="1" t="s">
        <v>8</v>
      </c>
      <c r="B62" s="4">
        <v>6</v>
      </c>
      <c r="C62" s="4">
        <v>107.89</v>
      </c>
      <c r="D62" s="1" t="s">
        <v>21</v>
      </c>
      <c r="E62" s="4">
        <v>2</v>
      </c>
      <c r="F62" s="4">
        <v>87.36</v>
      </c>
      <c r="G62" s="7" t="s">
        <v>29</v>
      </c>
      <c r="H62" s="7">
        <v>2016</v>
      </c>
      <c r="I62" s="5">
        <v>1</v>
      </c>
      <c r="J62" s="5">
        <v>5</v>
      </c>
    </row>
    <row r="63" spans="1:13" x14ac:dyDescent="0.5">
      <c r="A63" s="1" t="s">
        <v>3</v>
      </c>
      <c r="B63" s="4">
        <v>6</v>
      </c>
      <c r="C63" s="4">
        <v>99.54</v>
      </c>
      <c r="D63" s="1" t="s">
        <v>9</v>
      </c>
      <c r="E63" s="4">
        <v>1</v>
      </c>
      <c r="F63" s="4">
        <v>91.04</v>
      </c>
      <c r="G63" s="5" t="s">
        <v>29</v>
      </c>
      <c r="H63" s="7">
        <v>2016</v>
      </c>
      <c r="I63" s="5">
        <v>1</v>
      </c>
      <c r="J63" s="5">
        <v>6</v>
      </c>
    </row>
    <row r="64" spans="1:13" x14ac:dyDescent="0.5">
      <c r="A64" s="1" t="s">
        <v>28</v>
      </c>
      <c r="B64" s="4">
        <v>6</v>
      </c>
      <c r="C64" s="4">
        <v>84.49</v>
      </c>
      <c r="D64" s="1" t="s">
        <v>15</v>
      </c>
      <c r="E64" s="4">
        <v>5</v>
      </c>
      <c r="F64" s="4">
        <v>88.53</v>
      </c>
      <c r="G64" s="7" t="s">
        <v>29</v>
      </c>
      <c r="H64" s="7">
        <v>2016</v>
      </c>
      <c r="I64" s="5">
        <v>1</v>
      </c>
      <c r="J64" s="5">
        <v>7</v>
      </c>
    </row>
    <row r="65" spans="1:10" x14ac:dyDescent="0.5">
      <c r="A65" s="1" t="s">
        <v>17</v>
      </c>
      <c r="B65" s="4">
        <v>6</v>
      </c>
      <c r="C65" s="4">
        <v>99.61</v>
      </c>
      <c r="D65" s="1" t="s">
        <v>4</v>
      </c>
      <c r="E65" s="4">
        <v>2</v>
      </c>
      <c r="F65" s="4">
        <v>92</v>
      </c>
      <c r="G65" s="5" t="s">
        <v>29</v>
      </c>
      <c r="H65" s="7">
        <v>2016</v>
      </c>
      <c r="I65" s="5">
        <v>1</v>
      </c>
      <c r="J65" s="5">
        <v>8</v>
      </c>
    </row>
    <row r="66" spans="1:10" x14ac:dyDescent="0.5">
      <c r="A66" s="1"/>
      <c r="B66" s="4"/>
      <c r="C66" s="4"/>
      <c r="D66" s="1"/>
      <c r="E66" s="4"/>
      <c r="F66" s="4"/>
      <c r="G66" s="7"/>
      <c r="H66" s="7"/>
      <c r="I66" s="5"/>
      <c r="J66" s="5"/>
    </row>
    <row r="67" spans="1:10" x14ac:dyDescent="0.5">
      <c r="A67" s="1" t="s">
        <v>2</v>
      </c>
      <c r="B67" s="4">
        <v>10</v>
      </c>
      <c r="C67" s="4">
        <v>112.41</v>
      </c>
      <c r="D67" s="1" t="s">
        <v>23</v>
      </c>
      <c r="E67" s="4">
        <v>2</v>
      </c>
      <c r="F67" s="4">
        <v>98.09</v>
      </c>
      <c r="G67" s="5" t="s">
        <v>29</v>
      </c>
      <c r="H67" s="7">
        <v>2016</v>
      </c>
      <c r="I67" s="5" t="s">
        <v>30</v>
      </c>
      <c r="J67" s="5">
        <v>9</v>
      </c>
    </row>
    <row r="68" spans="1:10" x14ac:dyDescent="0.5">
      <c r="A68" s="1" t="s">
        <v>20</v>
      </c>
      <c r="B68" s="4">
        <v>10</v>
      </c>
      <c r="C68" s="4">
        <v>96.56</v>
      </c>
      <c r="D68" s="1" t="s">
        <v>11</v>
      </c>
      <c r="E68" s="4">
        <v>5</v>
      </c>
      <c r="F68" s="4">
        <v>91.15</v>
      </c>
      <c r="G68" s="7" t="s">
        <v>29</v>
      </c>
      <c r="H68" s="7">
        <v>2016</v>
      </c>
      <c r="I68" s="5" t="s">
        <v>30</v>
      </c>
      <c r="J68" s="5">
        <v>10</v>
      </c>
    </row>
    <row r="69" spans="1:10" x14ac:dyDescent="0.5">
      <c r="A69" s="1" t="s">
        <v>8</v>
      </c>
      <c r="B69" s="4">
        <v>10</v>
      </c>
      <c r="C69" s="4">
        <v>104</v>
      </c>
      <c r="D69" s="1" t="s">
        <v>3</v>
      </c>
      <c r="E69" s="4">
        <v>6</v>
      </c>
      <c r="F69" s="4">
        <v>96.8</v>
      </c>
      <c r="G69" s="5" t="s">
        <v>29</v>
      </c>
      <c r="H69" s="7">
        <v>2016</v>
      </c>
      <c r="I69" s="5" t="s">
        <v>30</v>
      </c>
      <c r="J69" s="5">
        <v>11</v>
      </c>
    </row>
    <row r="70" spans="1:10" x14ac:dyDescent="0.5">
      <c r="A70" s="1" t="s">
        <v>17</v>
      </c>
      <c r="B70" s="4">
        <v>10</v>
      </c>
      <c r="C70" s="4">
        <v>95.6</v>
      </c>
      <c r="D70" s="1" t="s">
        <v>28</v>
      </c>
      <c r="E70" s="4">
        <v>4</v>
      </c>
      <c r="F70" s="4">
        <v>91.17</v>
      </c>
      <c r="G70" s="7" t="s">
        <v>29</v>
      </c>
      <c r="H70" s="7">
        <v>2016</v>
      </c>
      <c r="I70" s="5" t="s">
        <v>30</v>
      </c>
      <c r="J70" s="5">
        <v>12</v>
      </c>
    </row>
    <row r="71" spans="1:10" x14ac:dyDescent="0.5">
      <c r="A71" s="1"/>
      <c r="B71" s="4"/>
      <c r="C71" s="4"/>
      <c r="D71" s="1"/>
      <c r="E71" s="4"/>
      <c r="F71" s="4"/>
      <c r="G71" s="5"/>
      <c r="H71" s="7"/>
      <c r="I71" s="5"/>
      <c r="J71" s="5"/>
    </row>
    <row r="72" spans="1:10" x14ac:dyDescent="0.5">
      <c r="A72" s="1" t="s">
        <v>2</v>
      </c>
      <c r="B72" s="4">
        <v>11</v>
      </c>
      <c r="C72" s="4">
        <v>102.47</v>
      </c>
      <c r="D72" s="1" t="s">
        <v>20</v>
      </c>
      <c r="E72" s="4">
        <v>4</v>
      </c>
      <c r="F72" s="4">
        <v>91.81</v>
      </c>
      <c r="G72" s="7" t="s">
        <v>29</v>
      </c>
      <c r="H72" s="7">
        <v>2016</v>
      </c>
      <c r="I72" s="5" t="s">
        <v>31</v>
      </c>
      <c r="J72" s="5">
        <v>13</v>
      </c>
    </row>
    <row r="73" spans="1:10" x14ac:dyDescent="0.5">
      <c r="A73" s="1" t="s">
        <v>8</v>
      </c>
      <c r="B73" s="4">
        <v>11</v>
      </c>
      <c r="C73" s="4">
        <v>105.92</v>
      </c>
      <c r="D73" s="1" t="s">
        <v>17</v>
      </c>
      <c r="E73" s="4">
        <v>6</v>
      </c>
      <c r="F73" s="4">
        <v>99.82</v>
      </c>
      <c r="G73" s="5" t="s">
        <v>29</v>
      </c>
      <c r="H73" s="7">
        <v>2016</v>
      </c>
      <c r="I73" s="5" t="s">
        <v>31</v>
      </c>
      <c r="J73" s="5">
        <v>14</v>
      </c>
    </row>
    <row r="74" spans="1:10" x14ac:dyDescent="0.5">
      <c r="A74" s="1"/>
      <c r="B74" s="4"/>
      <c r="C74" s="4"/>
      <c r="D74" s="1"/>
      <c r="E74" s="4"/>
      <c r="F74" s="4"/>
      <c r="G74" s="7"/>
      <c r="H74" s="7"/>
      <c r="I74" s="5"/>
      <c r="J74" s="5"/>
    </row>
    <row r="75" spans="1:10" x14ac:dyDescent="0.5">
      <c r="A75" s="1" t="s">
        <v>2</v>
      </c>
      <c r="B75" s="4">
        <v>11</v>
      </c>
      <c r="C75" s="4">
        <v>105.13</v>
      </c>
      <c r="D75" s="1" t="s">
        <v>8</v>
      </c>
      <c r="E75" s="4">
        <v>9</v>
      </c>
      <c r="F75" s="4">
        <v>104.32</v>
      </c>
      <c r="G75" s="5" t="s">
        <v>29</v>
      </c>
      <c r="H75" s="7">
        <v>2016</v>
      </c>
      <c r="I75" s="5" t="s">
        <v>32</v>
      </c>
      <c r="J75" s="5">
        <v>15</v>
      </c>
    </row>
  </sheetData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Player Stats</vt:lpstr>
      <vt:lpstr>Entrants</vt:lpstr>
      <vt:lpstr>Venue</vt:lpstr>
      <vt:lpstr>Venue Stats</vt:lpstr>
      <vt:lpstr>Overall</vt:lpstr>
      <vt:lpstr>Head to Head</vt:lpstr>
      <vt:lpstr>Top 5</vt:lpstr>
      <vt:lpstr>Results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Stuart Jones</cp:lastModifiedBy>
  <cp:lastPrinted>2017-07-26T01:22:57Z</cp:lastPrinted>
  <dcterms:created xsi:type="dcterms:W3CDTF">2017-07-25T22:37:34Z</dcterms:created>
  <dcterms:modified xsi:type="dcterms:W3CDTF">2021-07-05T04:55:51Z</dcterms:modified>
</cp:coreProperties>
</file>